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4\4-ARALIK\"/>
    </mc:Choice>
  </mc:AlternateContent>
  <xr:revisionPtr revIDLastSave="0" documentId="13_ncr:1_{6A193F48-4102-41BF-B7A2-A5B282F6222E}" xr6:coauthVersionLast="47" xr6:coauthVersionMax="47" xr10:uidLastSave="{00000000-0000-0000-0000-000000000000}"/>
  <bookViews>
    <workbookView xWindow="-110" yWindow="-110" windowWidth="19420" windowHeight="10300" firstSheet="3" xr2:uid="{00000000-000D-0000-FFFF-FFFF00000000}"/>
  </bookViews>
  <sheets>
    <sheet name="Varlıklar - Assets" sheetId="21" r:id="rId1"/>
    <sheet name="Yükümlülükler - Liability" sheetId="22" r:id="rId2"/>
    <sheet name="Nazım H.-Off Bal. Sh  " sheetId="5" r:id="rId3"/>
    <sheet name="Kar-Zarar T. - Profit-Loss St." sheetId="25" r:id="rId4"/>
    <sheet name="Nak Ak. Tab.-Cash F. St" sheetId="10" r:id="rId5"/>
    <sheet name="Rasyolar-Ratios" sheetId="26" r:id="rId6"/>
  </sheets>
  <definedNames>
    <definedName name="_xlnm.Print_Area" localSheetId="3">'Kar-Zarar T. - Profit-Loss St.'!$A$1:$D$63</definedName>
    <definedName name="_xlnm.Print_Area" localSheetId="4">'Nak Ak. Tab.-Cash F. St'!$A$1:$C$38</definedName>
    <definedName name="_xlnm.Print_Area" localSheetId="2">'Nazım H.-Off Bal. Sh  '!$A$1:$E$69</definedName>
    <definedName name="_xlnm.Print_Area" localSheetId="5">'Rasyolar-Ratios'!$A$1:$C$2</definedName>
    <definedName name="_xlnm.Print_Area" localSheetId="0">'Varlıklar - Assets'!$A$1:$E$49</definedName>
    <definedName name="_xlnm.Print_Area" localSheetId="1">'Yükümlülükler - Liability'!$A$1:$E$44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26" l="1"/>
  <c r="L12" i="26"/>
  <c r="L16" i="26"/>
  <c r="L15" i="26"/>
  <c r="L14" i="26"/>
  <c r="L13" i="26"/>
  <c r="L11" i="26"/>
  <c r="L10" i="26"/>
  <c r="L9" i="26"/>
  <c r="L8" i="26"/>
  <c r="L7" i="26"/>
  <c r="L6" i="26"/>
  <c r="L5" i="26"/>
  <c r="L4" i="26"/>
  <c r="L3" i="26"/>
  <c r="J14" i="26"/>
  <c r="J13" i="26"/>
  <c r="J12" i="26"/>
  <c r="J11" i="26"/>
  <c r="J9" i="26"/>
  <c r="J8" i="26"/>
  <c r="E44" i="22"/>
  <c r="D44" i="22"/>
  <c r="C44" i="22"/>
  <c r="C3" i="22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" i="10"/>
  <c r="D4" i="25"/>
  <c r="D5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3" i="25"/>
  <c r="C4" i="5"/>
  <c r="D4" i="5"/>
  <c r="E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C54" i="5"/>
  <c r="D54" i="5"/>
  <c r="E54" i="5"/>
  <c r="C55" i="5"/>
  <c r="D55" i="5"/>
  <c r="E55" i="5"/>
  <c r="C56" i="5"/>
  <c r="D56" i="5"/>
  <c r="E56" i="5"/>
  <c r="C57" i="5"/>
  <c r="D57" i="5"/>
  <c r="E57" i="5"/>
  <c r="C58" i="5"/>
  <c r="D58" i="5"/>
  <c r="E58" i="5"/>
  <c r="C59" i="5"/>
  <c r="D59" i="5"/>
  <c r="E59" i="5"/>
  <c r="C60" i="5"/>
  <c r="D60" i="5"/>
  <c r="E60" i="5"/>
  <c r="C61" i="5"/>
  <c r="D61" i="5"/>
  <c r="E61" i="5"/>
  <c r="C62" i="5"/>
  <c r="D62" i="5"/>
  <c r="E62" i="5"/>
  <c r="C63" i="5"/>
  <c r="D63" i="5"/>
  <c r="E63" i="5"/>
  <c r="C64" i="5"/>
  <c r="D64" i="5"/>
  <c r="E64" i="5"/>
  <c r="C65" i="5"/>
  <c r="D65" i="5"/>
  <c r="E65" i="5"/>
  <c r="C66" i="5"/>
  <c r="D66" i="5"/>
  <c r="E66" i="5"/>
  <c r="C67" i="5"/>
  <c r="D67" i="5"/>
  <c r="E67" i="5"/>
  <c r="C68" i="5"/>
  <c r="D68" i="5"/>
  <c r="E68" i="5"/>
  <c r="C69" i="5"/>
  <c r="D69" i="5"/>
  <c r="E69" i="5"/>
  <c r="D3" i="5"/>
  <c r="E3" i="5"/>
  <c r="C3" i="5"/>
  <c r="C4" i="22"/>
  <c r="D4" i="22"/>
  <c r="E4" i="22"/>
  <c r="C5" i="22"/>
  <c r="D5" i="22"/>
  <c r="E5" i="22"/>
  <c r="C6" i="22"/>
  <c r="D6" i="22"/>
  <c r="E6" i="22"/>
  <c r="C7" i="22"/>
  <c r="D7" i="22"/>
  <c r="E7" i="22"/>
  <c r="C8" i="22"/>
  <c r="D8" i="22"/>
  <c r="E8" i="22"/>
  <c r="C9" i="22"/>
  <c r="D9" i="22"/>
  <c r="E9" i="22"/>
  <c r="C10" i="22"/>
  <c r="D10" i="22"/>
  <c r="E10" i="22"/>
  <c r="C11" i="22"/>
  <c r="D11" i="22"/>
  <c r="E11" i="22"/>
  <c r="C12" i="22"/>
  <c r="D12" i="22"/>
  <c r="E12" i="22"/>
  <c r="C13" i="22"/>
  <c r="D13" i="22"/>
  <c r="E13" i="22"/>
  <c r="C14" i="22"/>
  <c r="D14" i="22"/>
  <c r="E14" i="22"/>
  <c r="C15" i="22"/>
  <c r="D15" i="22"/>
  <c r="E15" i="22"/>
  <c r="C16" i="22"/>
  <c r="D16" i="22"/>
  <c r="E16" i="22"/>
  <c r="C17" i="22"/>
  <c r="D17" i="22"/>
  <c r="E17" i="22"/>
  <c r="C18" i="22"/>
  <c r="D18" i="22"/>
  <c r="E18" i="22"/>
  <c r="C19" i="22"/>
  <c r="D19" i="22"/>
  <c r="E19" i="22"/>
  <c r="C20" i="22"/>
  <c r="D20" i="22"/>
  <c r="E20" i="22"/>
  <c r="C21" i="22"/>
  <c r="D21" i="22"/>
  <c r="E21" i="22"/>
  <c r="C22" i="22"/>
  <c r="D22" i="22"/>
  <c r="E22" i="22"/>
  <c r="C23" i="22"/>
  <c r="D23" i="22"/>
  <c r="E23" i="22"/>
  <c r="C24" i="22"/>
  <c r="D24" i="22"/>
  <c r="E24" i="22"/>
  <c r="C25" i="22"/>
  <c r="D25" i="22"/>
  <c r="E25" i="22"/>
  <c r="C26" i="22"/>
  <c r="D26" i="22"/>
  <c r="E26" i="22"/>
  <c r="C27" i="22"/>
  <c r="D27" i="22"/>
  <c r="E27" i="22"/>
  <c r="C28" i="22"/>
  <c r="D28" i="22"/>
  <c r="E28" i="22"/>
  <c r="C29" i="22"/>
  <c r="D29" i="22"/>
  <c r="E29" i="22"/>
  <c r="C30" i="22"/>
  <c r="D30" i="22"/>
  <c r="E30" i="22"/>
  <c r="C31" i="22"/>
  <c r="D31" i="22"/>
  <c r="E31" i="22"/>
  <c r="C32" i="22"/>
  <c r="D32" i="22"/>
  <c r="E32" i="22"/>
  <c r="C33" i="22"/>
  <c r="D33" i="22"/>
  <c r="E33" i="22"/>
  <c r="C34" i="22"/>
  <c r="D34" i="22"/>
  <c r="E34" i="22"/>
  <c r="C35" i="22"/>
  <c r="D35" i="22"/>
  <c r="E35" i="22"/>
  <c r="C36" i="22"/>
  <c r="D36" i="22"/>
  <c r="E36" i="22"/>
  <c r="C37" i="22"/>
  <c r="D37" i="22"/>
  <c r="E37" i="22"/>
  <c r="C38" i="22"/>
  <c r="D38" i="22"/>
  <c r="E38" i="22"/>
  <c r="C39" i="22"/>
  <c r="D39" i="22"/>
  <c r="E39" i="22"/>
  <c r="C40" i="22"/>
  <c r="D40" i="22"/>
  <c r="E40" i="22"/>
  <c r="C41" i="22"/>
  <c r="D41" i="22"/>
  <c r="E41" i="22"/>
  <c r="D3" i="22"/>
  <c r="E3" i="22"/>
  <c r="C4" i="21"/>
  <c r="D4" i="21"/>
  <c r="E4" i="21"/>
  <c r="C5" i="21"/>
  <c r="D5" i="21"/>
  <c r="E5" i="2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C14" i="21"/>
  <c r="D14" i="21"/>
  <c r="E14" i="21"/>
  <c r="C15" i="21"/>
  <c r="D15" i="21"/>
  <c r="E15" i="21"/>
  <c r="C16" i="21"/>
  <c r="D16" i="21"/>
  <c r="E16" i="21"/>
  <c r="C17" i="21"/>
  <c r="D17" i="21"/>
  <c r="E17" i="21"/>
  <c r="C18" i="21"/>
  <c r="D18" i="21"/>
  <c r="E18" i="21"/>
  <c r="C19" i="21"/>
  <c r="D19" i="21"/>
  <c r="E19" i="21"/>
  <c r="C20" i="21"/>
  <c r="D20" i="21"/>
  <c r="E20" i="21"/>
  <c r="C21" i="21"/>
  <c r="D21" i="21"/>
  <c r="E21" i="21"/>
  <c r="C22" i="21"/>
  <c r="D22" i="21"/>
  <c r="E22" i="21"/>
  <c r="C23" i="21"/>
  <c r="D23" i="21"/>
  <c r="E23" i="21"/>
  <c r="C24" i="2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E28" i="21"/>
  <c r="C29" i="21"/>
  <c r="D29" i="21"/>
  <c r="E29" i="21"/>
  <c r="C30" i="21"/>
  <c r="D30" i="21"/>
  <c r="E30" i="21"/>
  <c r="C31" i="21"/>
  <c r="D31" i="21"/>
  <c r="E31" i="21"/>
  <c r="C32" i="21"/>
  <c r="D32" i="21"/>
  <c r="E32" i="21"/>
  <c r="C33" i="21"/>
  <c r="D33" i="21"/>
  <c r="E33" i="21"/>
  <c r="C34" i="21"/>
  <c r="D34" i="21"/>
  <c r="E34" i="21"/>
  <c r="C35" i="21"/>
  <c r="D35" i="21"/>
  <c r="E35" i="21"/>
  <c r="C36" i="21"/>
  <c r="D36" i="21"/>
  <c r="E36" i="21"/>
  <c r="C37" i="21"/>
  <c r="D37" i="21"/>
  <c r="E37" i="21"/>
  <c r="C38" i="21"/>
  <c r="D38" i="21"/>
  <c r="E38" i="21"/>
  <c r="C39" i="21"/>
  <c r="D39" i="21"/>
  <c r="E39" i="21"/>
  <c r="C40" i="21"/>
  <c r="D40" i="21"/>
  <c r="E40" i="21"/>
  <c r="C41" i="21"/>
  <c r="D41" i="21"/>
  <c r="E41" i="21"/>
  <c r="C42" i="21"/>
  <c r="D42" i="21"/>
  <c r="E42" i="21"/>
  <c r="C43" i="21"/>
  <c r="D43" i="21"/>
  <c r="E43" i="21"/>
  <c r="C44" i="21"/>
  <c r="D44" i="21"/>
  <c r="E44" i="21"/>
  <c r="C45" i="21"/>
  <c r="D45" i="21"/>
  <c r="E45" i="21"/>
  <c r="C46" i="21"/>
  <c r="D46" i="21"/>
  <c r="E46" i="21"/>
  <c r="C47" i="21"/>
  <c r="D47" i="21"/>
  <c r="E47" i="21"/>
  <c r="C48" i="21"/>
  <c r="D48" i="21"/>
  <c r="E48" i="21"/>
  <c r="C49" i="21"/>
  <c r="D49" i="21"/>
  <c r="E49" i="21"/>
  <c r="D3" i="21"/>
  <c r="E3" i="21"/>
  <c r="C3" i="21"/>
  <c r="K16" i="26"/>
  <c r="K15" i="26"/>
  <c r="K14" i="26"/>
  <c r="K13" i="26"/>
  <c r="K11" i="26"/>
  <c r="K10" i="26"/>
  <c r="K9" i="26"/>
  <c r="K8" i="26"/>
  <c r="K7" i="26"/>
  <c r="K6" i="26"/>
  <c r="K5" i="26"/>
  <c r="K4" i="26"/>
  <c r="K3" i="26"/>
  <c r="I13" i="26"/>
  <c r="I11" i="26"/>
  <c r="I10" i="26"/>
  <c r="I5" i="26"/>
  <c r="I4" i="26"/>
  <c r="I3" i="26"/>
  <c r="J16" i="26"/>
  <c r="J15" i="26"/>
  <c r="J10" i="26"/>
  <c r="J7" i="26"/>
  <c r="J6" i="26"/>
  <c r="J3" i="26"/>
  <c r="J4" i="26"/>
  <c r="J5" i="26"/>
  <c r="H13" i="26"/>
  <c r="H11" i="26"/>
  <c r="H10" i="26"/>
  <c r="C5" i="26" l="1"/>
  <c r="C11" i="26"/>
  <c r="B1" i="10"/>
  <c r="C1" i="25"/>
  <c r="B1" i="5"/>
  <c r="B1" i="22"/>
  <c r="M1" i="10"/>
  <c r="AG1" i="5"/>
  <c r="AG1" i="22"/>
  <c r="M1" i="26"/>
  <c r="D10" i="26"/>
  <c r="D13" i="26"/>
  <c r="D3" i="26"/>
  <c r="I16" i="26" l="1"/>
  <c r="I15" i="26"/>
  <c r="I14" i="26"/>
  <c r="I12" i="26"/>
  <c r="I8" i="26"/>
  <c r="I9" i="26" s="1"/>
  <c r="I6" i="26"/>
  <c r="I7" i="26" s="1"/>
  <c r="H16" i="26"/>
  <c r="H15" i="26"/>
  <c r="H14" i="26"/>
  <c r="H12" i="26"/>
  <c r="H8" i="26"/>
  <c r="H9" i="26" s="1"/>
  <c r="H6" i="26"/>
  <c r="H7" i="26" s="1"/>
  <c r="H5" i="26"/>
  <c r="H3" i="26"/>
  <c r="H4" i="26" s="1"/>
  <c r="G16" i="26"/>
  <c r="G15" i="26"/>
  <c r="G14" i="26"/>
  <c r="G13" i="26"/>
  <c r="G12" i="26"/>
  <c r="G11" i="26"/>
  <c r="G10" i="26"/>
  <c r="G8" i="26"/>
  <c r="G9" i="26" s="1"/>
  <c r="G6" i="26"/>
  <c r="G7" i="26" s="1"/>
  <c r="G5" i="26"/>
  <c r="G3" i="26"/>
  <c r="G4" i="26" s="1"/>
  <c r="F16" i="26"/>
  <c r="F15" i="26"/>
  <c r="F14" i="26"/>
  <c r="F13" i="26"/>
  <c r="F12" i="26"/>
  <c r="F11" i="26"/>
  <c r="F10" i="26"/>
  <c r="F8" i="26"/>
  <c r="F9" i="26" s="1"/>
  <c r="F6" i="26"/>
  <c r="F7" i="26" s="1"/>
  <c r="F5" i="26"/>
  <c r="F3" i="26"/>
  <c r="F4" i="26" s="1"/>
  <c r="E16" i="26"/>
  <c r="E15" i="26"/>
  <c r="E14" i="26"/>
  <c r="E13" i="26"/>
  <c r="E12" i="26"/>
  <c r="E11" i="26"/>
  <c r="E10" i="26"/>
  <c r="E8" i="26"/>
  <c r="E9" i="26" s="1"/>
  <c r="E6" i="26"/>
  <c r="E7" i="26" s="1"/>
  <c r="E5" i="26"/>
  <c r="E3" i="26"/>
  <c r="E4" i="26" s="1"/>
  <c r="D16" i="26"/>
  <c r="D15" i="26"/>
  <c r="D14" i="26"/>
  <c r="D12" i="26"/>
  <c r="D11" i="26"/>
  <c r="D8" i="26"/>
  <c r="D9" i="26" s="1"/>
  <c r="D6" i="26"/>
  <c r="D7" i="26" s="1"/>
  <c r="D5" i="26"/>
  <c r="D4" i="26"/>
  <c r="C16" i="26"/>
  <c r="C15" i="26"/>
  <c r="C14" i="26"/>
  <c r="C13" i="26"/>
  <c r="C12" i="26"/>
  <c r="C10" i="26"/>
  <c r="C8" i="26"/>
  <c r="C9" i="26" s="1"/>
  <c r="C6" i="26"/>
  <c r="C7" i="26" s="1"/>
  <c r="C3" i="26"/>
  <c r="C4" i="26" s="1"/>
  <c r="B1" i="26"/>
</calcChain>
</file>

<file path=xl/sharedStrings.xml><?xml version="1.0" encoding="utf-8"?>
<sst xmlns="http://schemas.openxmlformats.org/spreadsheetml/2006/main" count="1296" uniqueCount="737">
  <si>
    <t>KATILIM BANKACILIĞI SEKTÖRÜ TOPLAMI/PARTICIPATION BANKING SECTOR TOTAL</t>
  </si>
  <si>
    <t>ALBARAKA TÜRK KATILIM BANKASI A.Ş.</t>
  </si>
  <si>
    <t>KUVEYT TÜRK KATILIM BANKASI A.Ş.</t>
  </si>
  <si>
    <t>TÜRKİYE FİNANS KATILIM BANKASI A.Ş.</t>
  </si>
  <si>
    <t>TP/TL</t>
  </si>
  <si>
    <t>YP/FC</t>
  </si>
  <si>
    <t xml:space="preserve">Toplam/TOTAL </t>
  </si>
  <si>
    <t>I.</t>
  </si>
  <si>
    <t>II.</t>
  </si>
  <si>
    <t>2.1</t>
  </si>
  <si>
    <t>2.2</t>
  </si>
  <si>
    <t>Krediler</t>
  </si>
  <si>
    <t>III.</t>
  </si>
  <si>
    <t>IV.</t>
  </si>
  <si>
    <t>V.</t>
  </si>
  <si>
    <t>VI.</t>
  </si>
  <si>
    <t>6.1</t>
  </si>
  <si>
    <t>Diğer</t>
  </si>
  <si>
    <t>Other</t>
  </si>
  <si>
    <t>6.2</t>
  </si>
  <si>
    <t>6.3</t>
  </si>
  <si>
    <t>VII.</t>
  </si>
  <si>
    <t>VIII.</t>
  </si>
  <si>
    <t>8.1</t>
  </si>
  <si>
    <t>8.2</t>
  </si>
  <si>
    <t>IX.</t>
  </si>
  <si>
    <t>X.</t>
  </si>
  <si>
    <t>XI.</t>
  </si>
  <si>
    <t>11.1</t>
  </si>
  <si>
    <t>11.2</t>
  </si>
  <si>
    <t>XII.</t>
  </si>
  <si>
    <t>12.1</t>
  </si>
  <si>
    <t>Fair Value Hedge</t>
  </si>
  <si>
    <t>12.2</t>
  </si>
  <si>
    <t>Cash Flow Hedge</t>
  </si>
  <si>
    <t>XIII.</t>
  </si>
  <si>
    <t>XIV.</t>
  </si>
  <si>
    <t>14.1</t>
  </si>
  <si>
    <t>Şerefiye</t>
  </si>
  <si>
    <t>14.2</t>
  </si>
  <si>
    <t>XVI.</t>
  </si>
  <si>
    <t>16.1</t>
  </si>
  <si>
    <t>16.2</t>
  </si>
  <si>
    <t>XVII.</t>
  </si>
  <si>
    <t>XVIII.</t>
  </si>
  <si>
    <t>TOPLANAN FONLAR</t>
  </si>
  <si>
    <t>1.2</t>
  </si>
  <si>
    <t>ALINAN KREDİLER</t>
  </si>
  <si>
    <t>PARA PİYASALARINA BORÇLAR</t>
  </si>
  <si>
    <t>KARŞILIKLAR</t>
  </si>
  <si>
    <t>A.</t>
  </si>
  <si>
    <t>BİLANÇO DIŞI YÜKÜMLÜLÜKLER (I+II+III)</t>
  </si>
  <si>
    <t>OFF BALANCE SHEET COMMITMENTS AND CONTINGENCIES (I+II+III)</t>
  </si>
  <si>
    <t>GARANTİ VE KEFALETLER</t>
  </si>
  <si>
    <t>GUARANTEES AND SURETIES</t>
  </si>
  <si>
    <t>1.1.</t>
  </si>
  <si>
    <t>Teminat mektupları</t>
  </si>
  <si>
    <t>Letters Of Guarantees</t>
  </si>
  <si>
    <t>1.1.1.</t>
  </si>
  <si>
    <t>Devlet ihale kanunu kapsamına girenler</t>
  </si>
  <si>
    <t>Guarantees Subject To State Tender Law</t>
  </si>
  <si>
    <t>1.1.2.</t>
  </si>
  <si>
    <t>Dış ticaret işlemleri dolayısıyla verilenler</t>
  </si>
  <si>
    <t>Guarantees Given For Foreign Trade Operations</t>
  </si>
  <si>
    <t>1.1.3.</t>
  </si>
  <si>
    <t>Diğer teminat mektupları</t>
  </si>
  <si>
    <t>Other Letters Of Guarantee</t>
  </si>
  <si>
    <t>1.2.</t>
  </si>
  <si>
    <t>Banka kredileri</t>
  </si>
  <si>
    <t>Bank Loans</t>
  </si>
  <si>
    <t>1.2.1.</t>
  </si>
  <si>
    <t>İthalat kabul kredileri</t>
  </si>
  <si>
    <t>Import Letter Of Acceptances</t>
  </si>
  <si>
    <t>1.2.2.</t>
  </si>
  <si>
    <t>Diğer banka kabulleri</t>
  </si>
  <si>
    <t>Other Bank Acceptances</t>
  </si>
  <si>
    <t>1.3.</t>
  </si>
  <si>
    <t>Akreditifler</t>
  </si>
  <si>
    <t>Letter Of Credits</t>
  </si>
  <si>
    <t>1.3.1.</t>
  </si>
  <si>
    <t>Belgeli akreditifler</t>
  </si>
  <si>
    <t>Documentary Letter Of Credits</t>
  </si>
  <si>
    <t>1.3.2.</t>
  </si>
  <si>
    <t>Diğer akreditifler</t>
  </si>
  <si>
    <t>Other Letter Of Credits</t>
  </si>
  <si>
    <t>1.4.</t>
  </si>
  <si>
    <t>Garanti verilen prefinansmanlar</t>
  </si>
  <si>
    <t>Prefinancing Given As Guarantee</t>
  </si>
  <si>
    <t>1.5.</t>
  </si>
  <si>
    <t>Cirolar</t>
  </si>
  <si>
    <t>Endorsements</t>
  </si>
  <si>
    <t>1.5.1.</t>
  </si>
  <si>
    <t>T.C. merkez bankasına cirolar</t>
  </si>
  <si>
    <t>Endorsements To The Central Bank Of Turkey</t>
  </si>
  <si>
    <t>1.5.2.</t>
  </si>
  <si>
    <t>Diğer cirolar</t>
  </si>
  <si>
    <t>Other Endorsements</t>
  </si>
  <si>
    <t>1.6.</t>
  </si>
  <si>
    <t>Diğer garantilerimizden</t>
  </si>
  <si>
    <t>Other Guarantees</t>
  </si>
  <si>
    <t>1.7.</t>
  </si>
  <si>
    <t>Diğer kefaletlerimizden</t>
  </si>
  <si>
    <t>Other Collaterals</t>
  </si>
  <si>
    <t>TAAHHÜTLER</t>
  </si>
  <si>
    <t>COMMITMENTS</t>
  </si>
  <si>
    <t>2.1.</t>
  </si>
  <si>
    <t>Cayılamaz taahhütler</t>
  </si>
  <si>
    <t>Irrevocable Commitments</t>
  </si>
  <si>
    <t>2.1.1.</t>
  </si>
  <si>
    <t>Vadeli aktif değerler alım-satım taahhütleri</t>
  </si>
  <si>
    <t>Forward Asset Purchase Commitments</t>
  </si>
  <si>
    <t>2.1.2.</t>
  </si>
  <si>
    <t xml:space="preserve">İştir. ve bağ. ort. Ser. işt. taahhütleri </t>
  </si>
  <si>
    <t>Share Capital Commitment To Associates And Subsidiaries</t>
  </si>
  <si>
    <t>2.1.3.</t>
  </si>
  <si>
    <t>Kul. Gar. Kredi tahsis taahhütleri</t>
  </si>
  <si>
    <t>Loan Granting Commitments</t>
  </si>
  <si>
    <t>2.1.4.</t>
  </si>
  <si>
    <t>Men. Kıy. İhr. Aracılık taahhütleri</t>
  </si>
  <si>
    <t>Securities Underwriting Commitments</t>
  </si>
  <si>
    <t>2.1.5.</t>
  </si>
  <si>
    <t>Zorunlu karşılık ödeme taahhüdü</t>
  </si>
  <si>
    <t>Commitments For Reserve Deposit Requirements</t>
  </si>
  <si>
    <t>2.1.6.</t>
  </si>
  <si>
    <t>Çekler için ödeme taahhütleri</t>
  </si>
  <si>
    <t>Payment Commitment For Checks</t>
  </si>
  <si>
    <t>2.1.7.</t>
  </si>
  <si>
    <t>İhracat taahhütlerinden kaynaklanan vergi ve fon yükümlülükleri</t>
  </si>
  <si>
    <t>Tax And Fund Liabilities From Export Commitments</t>
  </si>
  <si>
    <t>2.1.8.</t>
  </si>
  <si>
    <t>Kredi kartı harcama limit taahhütleri</t>
  </si>
  <si>
    <t>Commitments For Credit Card Expenditure Limits</t>
  </si>
  <si>
    <t>2.1.9.</t>
  </si>
  <si>
    <t>Kredi kartları ve bankacılık hizmetlerine ilişkin promosyon uyg. taah.</t>
  </si>
  <si>
    <t>Commitments For Promotions Related With Credit Cards And  Banking Activities</t>
  </si>
  <si>
    <t>2.1.10.</t>
  </si>
  <si>
    <t>Açığa menkul kıymet satış taahhütlerinden alacaklar</t>
  </si>
  <si>
    <t>Receivables From Short Sale Commitments</t>
  </si>
  <si>
    <t>2.1.11.</t>
  </si>
  <si>
    <t>Açığa menkul kıymet satış taahhütlerinden borçlar</t>
  </si>
  <si>
    <t>Payables For Short Sale Commitments</t>
  </si>
  <si>
    <t>2.1.12.</t>
  </si>
  <si>
    <t>Diğer cayılamaz taahhütler</t>
  </si>
  <si>
    <t>Other Irrevocable Commitments</t>
  </si>
  <si>
    <t>2.2.</t>
  </si>
  <si>
    <t>Cayılabilir taahhütler</t>
  </si>
  <si>
    <t>Revocable Commitments</t>
  </si>
  <si>
    <t>2.2.1.</t>
  </si>
  <si>
    <t>Cayılabilir kredi tahsis taahhütleri</t>
  </si>
  <si>
    <t>Revocable Loan Granting Commitments</t>
  </si>
  <si>
    <t>2.2.2.</t>
  </si>
  <si>
    <t>Diğer cayılabilir taahhütler</t>
  </si>
  <si>
    <t>Other Revocable Commitments</t>
  </si>
  <si>
    <t>TÜREV FİNANSAL ARAÇLAR</t>
  </si>
  <si>
    <t>DERIVATIVE FINANCIAL INSTRUMENTS</t>
  </si>
  <si>
    <t>3.1.</t>
  </si>
  <si>
    <t>Riskten korunma amaçlı türev finansal araçlar</t>
  </si>
  <si>
    <t>Derivative Financial Instruments For Hedging Purposes</t>
  </si>
  <si>
    <t>3.1.1.</t>
  </si>
  <si>
    <t>Gerçeğe uygun değer riskinden korunma amaçlı işlemler</t>
  </si>
  <si>
    <t>3.1.2.</t>
  </si>
  <si>
    <t>Nakit akış riskinden korunma amaçlı işlemler</t>
  </si>
  <si>
    <t>3.1.3.</t>
  </si>
  <si>
    <t>Yurtdışındaki net yatırım riskinden korunma amaçlı işlemler</t>
  </si>
  <si>
    <t>Hedge Of Net Investment In Foreign Operations</t>
  </si>
  <si>
    <t>3.2.</t>
  </si>
  <si>
    <t>Alım satım amaçlı türev finansal araçlar</t>
  </si>
  <si>
    <t>Held For Trading Transactions</t>
  </si>
  <si>
    <t>3.2.1</t>
  </si>
  <si>
    <t>Vadeli alım-satım işlemleri</t>
  </si>
  <si>
    <t>Forward Foreign Currency Buy/Sell Transactions</t>
  </si>
  <si>
    <t>3.2.1.1</t>
  </si>
  <si>
    <t>Vadeli döviz alım işlemleri</t>
  </si>
  <si>
    <t>Forward Foreign Currency Transactions-Buy</t>
  </si>
  <si>
    <t>3.2.1.2</t>
  </si>
  <si>
    <t>Vadeli döviz satım işlemleri</t>
  </si>
  <si>
    <t>Forward Foreign Currency Transactions-Sell</t>
  </si>
  <si>
    <t>3.2.2.</t>
  </si>
  <si>
    <t>Diğer vadeli alım-satım işlemleri</t>
  </si>
  <si>
    <t>Other Forward Buy/Sell Transactions</t>
  </si>
  <si>
    <t>3.3.</t>
  </si>
  <si>
    <t>B.</t>
  </si>
  <si>
    <t>EMANET VE REHİNLİ KIYMETLER (IV + V+VI)</t>
  </si>
  <si>
    <t>CUSTODY AND PLEDGED ITEMS (IV+V+VI)</t>
  </si>
  <si>
    <t>EMANET KIYMETLER</t>
  </si>
  <si>
    <t>ITEMS HELD IN CUSTODY</t>
  </si>
  <si>
    <t>4.1.</t>
  </si>
  <si>
    <t>Müşteri fon ve portföy mevcutları</t>
  </si>
  <si>
    <t>Assets Under Management</t>
  </si>
  <si>
    <t>4.2.</t>
  </si>
  <si>
    <t>Emanete alınan menkul değerler</t>
  </si>
  <si>
    <t>Investment Securities Held In Custody</t>
  </si>
  <si>
    <t>4.3.</t>
  </si>
  <si>
    <t>Tahsile alınan çekler</t>
  </si>
  <si>
    <t>Checks Received For Collection</t>
  </si>
  <si>
    <t>4.4.</t>
  </si>
  <si>
    <t>Tahsile alınan ticari senetler</t>
  </si>
  <si>
    <t>Commercial Notes Received For Collection</t>
  </si>
  <si>
    <t>4.5.</t>
  </si>
  <si>
    <t>Tahsile alınan diğer kıymetler</t>
  </si>
  <si>
    <t>Other Assets Received For Collection</t>
  </si>
  <si>
    <t>4.6.</t>
  </si>
  <si>
    <t>İhracına aracı olunan kıymetler</t>
  </si>
  <si>
    <t>Assets Received For Public Offering</t>
  </si>
  <si>
    <t>4.7.</t>
  </si>
  <si>
    <t>Diğer emanet kıymetler</t>
  </si>
  <si>
    <t>Other Items Under Custody</t>
  </si>
  <si>
    <t>4.8.</t>
  </si>
  <si>
    <t>Emanet kıymet alanlar</t>
  </si>
  <si>
    <t>Custodians</t>
  </si>
  <si>
    <t>REHİNLİ KIYMETLER</t>
  </si>
  <si>
    <t>PLEDGED ITEMS</t>
  </si>
  <si>
    <t>5.1.</t>
  </si>
  <si>
    <t>Menkul kıymetler</t>
  </si>
  <si>
    <t>Marketable Securities</t>
  </si>
  <si>
    <t>5.2.</t>
  </si>
  <si>
    <t>Teminat senetleri</t>
  </si>
  <si>
    <t>Guarantee Notes</t>
  </si>
  <si>
    <t>5.3.</t>
  </si>
  <si>
    <t>Emtia</t>
  </si>
  <si>
    <t>Commodity</t>
  </si>
  <si>
    <t>5.4.</t>
  </si>
  <si>
    <t>Varant</t>
  </si>
  <si>
    <t>Warranty</t>
  </si>
  <si>
    <t>5.5.</t>
  </si>
  <si>
    <t>Gayrimenkul</t>
  </si>
  <si>
    <t>Properties</t>
  </si>
  <si>
    <t>5.6.</t>
  </si>
  <si>
    <t>Diğer rehinli kıymetler</t>
  </si>
  <si>
    <t>Other Pledged Items</t>
  </si>
  <si>
    <t>5.7.</t>
  </si>
  <si>
    <t>Rehinli kıymet alanlar</t>
  </si>
  <si>
    <t>Pledged Items-Depository</t>
  </si>
  <si>
    <t>KABUL EDİLEN AVALLER VE KEFALETLER</t>
  </si>
  <si>
    <t>ACCEPTED INDEPENDENT GUARANTEES AND WARRANTIES</t>
  </si>
  <si>
    <t xml:space="preserve"> </t>
  </si>
  <si>
    <t>BİLANÇO DIŞI HESAPLAR TOPLAMI (A+B)</t>
  </si>
  <si>
    <t>TOTAL OFF BALANCE SHEET ACCOUNTS (A+B)</t>
  </si>
  <si>
    <t>PROFIT SHARE INCOME</t>
  </si>
  <si>
    <t>1.1</t>
  </si>
  <si>
    <t>1.3</t>
  </si>
  <si>
    <t>1.4</t>
  </si>
  <si>
    <t>1.5</t>
  </si>
  <si>
    <t>1.5.1</t>
  </si>
  <si>
    <t>1.5.2</t>
  </si>
  <si>
    <t>1.5.3</t>
  </si>
  <si>
    <t>1.5.4</t>
  </si>
  <si>
    <t>1.6</t>
  </si>
  <si>
    <t>1.7</t>
  </si>
  <si>
    <t>PROFIT SHARE EXPENSE</t>
  </si>
  <si>
    <t>2.3</t>
  </si>
  <si>
    <t>2.4</t>
  </si>
  <si>
    <t>2.5</t>
  </si>
  <si>
    <t>NET ÜCRET VE KOMİSYON GELİRLERİ/GİDERLERİ</t>
  </si>
  <si>
    <t>4.1</t>
  </si>
  <si>
    <t>4.1.1</t>
  </si>
  <si>
    <t>4.1.2</t>
  </si>
  <si>
    <t>4.2</t>
  </si>
  <si>
    <t>4.2.1</t>
  </si>
  <si>
    <t>4.2.2</t>
  </si>
  <si>
    <t>TEMETTÜ GELİRLERİ</t>
  </si>
  <si>
    <t>DIVIDEND INCOME</t>
  </si>
  <si>
    <t>DİĞER FAALİYET GELİRLERİ</t>
  </si>
  <si>
    <t>OTHER OPERATING INCOME</t>
  </si>
  <si>
    <t>DİĞER FAALİYET GİDERLERİ (-)</t>
  </si>
  <si>
    <t>OTHER OPERATING EXPENSES (-)</t>
  </si>
  <si>
    <t>BİRLEŞME İŞLEMİ SONRASINDA GELİR OLARAK KAYDEDİLEN FAZLALIK TUTARI</t>
  </si>
  <si>
    <t>AMOUNT IN EXCESS RECORDED AS GAIN AFTER MERGER</t>
  </si>
  <si>
    <t>XV.</t>
  </si>
  <si>
    <t>DURDURULAN FAALİYETLERDEN GELİRLER</t>
  </si>
  <si>
    <t>INCOME ON DISCONTINUED OPERATIONS</t>
  </si>
  <si>
    <t>18.1</t>
  </si>
  <si>
    <t>18.2</t>
  </si>
  <si>
    <t>18.3</t>
  </si>
  <si>
    <t>XIX.</t>
  </si>
  <si>
    <t>DURDURULAN FAALİYETLERDEN GİDERLER (-)</t>
  </si>
  <si>
    <t>19.1</t>
  </si>
  <si>
    <t>19.2</t>
  </si>
  <si>
    <t>19.3</t>
  </si>
  <si>
    <t>XX.</t>
  </si>
  <si>
    <t>XXI.</t>
  </si>
  <si>
    <t>TAX PROVISION FOR DISCONTINUED OPERATIONS (±)</t>
  </si>
  <si>
    <t>21.1</t>
  </si>
  <si>
    <t>21.2</t>
  </si>
  <si>
    <t>XXII.</t>
  </si>
  <si>
    <t>XXIII.</t>
  </si>
  <si>
    <t>23.1</t>
  </si>
  <si>
    <t>23.2</t>
  </si>
  <si>
    <t>Earnings Per Share</t>
  </si>
  <si>
    <t>Ödenmiş Sermaye</t>
  </si>
  <si>
    <t>Hisse Senedi İhraç Primleri</t>
  </si>
  <si>
    <t>Hisse Senedi İptal Kârları</t>
  </si>
  <si>
    <t>Statü Yedekleri</t>
  </si>
  <si>
    <t xml:space="preserve">Diğer </t>
  </si>
  <si>
    <t>CASH FLOWS FROM BANKING OPERATIONS</t>
  </si>
  <si>
    <t>1.1.1</t>
  </si>
  <si>
    <t>Alınan Kâr Payları</t>
  </si>
  <si>
    <t>1.1.2</t>
  </si>
  <si>
    <t>Ödenen Kâr Payları</t>
  </si>
  <si>
    <t>1.1.3</t>
  </si>
  <si>
    <t>Alınan Temettüler</t>
  </si>
  <si>
    <t>1.1.4</t>
  </si>
  <si>
    <t>1.1.5</t>
  </si>
  <si>
    <t>1.1.6</t>
  </si>
  <si>
    <t>1.1.7</t>
  </si>
  <si>
    <t>1.1.8</t>
  </si>
  <si>
    <t>Ödenen Vergiler</t>
  </si>
  <si>
    <t>1.1.9</t>
  </si>
  <si>
    <t>Others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</si>
  <si>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</si>
  <si>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</si>
  <si>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</si>
  <si>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</si>
  <si>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</si>
  <si>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</si>
  <si>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</si>
  <si>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</si>
  <si>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</si>
  <si>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</si>
  <si>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CASH FLOWS FROM INVESTING ACTIVITIES</t>
  </si>
  <si>
    <t>Net cash provided from investing activities</t>
  </si>
  <si>
    <t>2.6</t>
  </si>
  <si>
    <t>2.7</t>
  </si>
  <si>
    <t>2.8</t>
  </si>
  <si>
    <t>2.9</t>
  </si>
  <si>
    <t>C.</t>
  </si>
  <si>
    <t>CASH FLOWS FROM FINANCING ACTIVITIES</t>
  </si>
  <si>
    <t>Net cash provided from financing activities</t>
  </si>
  <si>
    <t>3.1</t>
  </si>
  <si>
    <t>3.2</t>
  </si>
  <si>
    <t>3.3</t>
  </si>
  <si>
    <t>3.4</t>
  </si>
  <si>
    <t>3.5</t>
  </si>
  <si>
    <t>Finansal Kiralamaya İlişkin Ödemeler</t>
  </si>
  <si>
    <t>3.6</t>
  </si>
  <si>
    <t>Loans</t>
  </si>
  <si>
    <t>TOTAL ASSETS</t>
  </si>
  <si>
    <t>TP/</t>
  </si>
  <si>
    <t>FUNDS COLLECTED</t>
  </si>
  <si>
    <t>FUNDS BORROWED</t>
  </si>
  <si>
    <t>8.3</t>
  </si>
  <si>
    <t>8.4</t>
  </si>
  <si>
    <t>PROVISIONS</t>
  </si>
  <si>
    <t>SHAREHOLDERS' EQUITY</t>
  </si>
  <si>
    <t>14.2.1</t>
  </si>
  <si>
    <t>14.2.2</t>
  </si>
  <si>
    <t>14.2.3</t>
  </si>
  <si>
    <t>14.3</t>
  </si>
  <si>
    <t>14.4</t>
  </si>
  <si>
    <t>14.5</t>
  </si>
  <si>
    <t>Azınlık Payları</t>
  </si>
  <si>
    <t>ASSETS - THOUSAND TURKISH LIRA</t>
  </si>
  <si>
    <t>LIABILITIES - THOUSAND TURKISH LIRA</t>
  </si>
  <si>
    <t>NAZIM HESAPLAR - BİN TÜRK LİRASI</t>
  </si>
  <si>
    <t>OFF BALANCE SHEET - THOUSAND TURKISH LIRA</t>
  </si>
  <si>
    <t>NAKİT AKIŞ TABLOSU - BİN TÜRK LİRASI</t>
  </si>
  <si>
    <t>STATEMENT OF CASH FLOWS - THOUSAND TURKISH LIRA</t>
  </si>
  <si>
    <t>ZİRAAT KATILIM BANKASI A.Ş.</t>
  </si>
  <si>
    <t>VAKIF KATILIM BANKASI A.Ş.</t>
  </si>
  <si>
    <t>VARLIKLAR</t>
  </si>
  <si>
    <t>FİNANSAL VARLIKLAR (Net)</t>
  </si>
  <si>
    <t>Nakit ve Nakit Benzerleri</t>
  </si>
  <si>
    <t>Nakit Değerler ve Merkez Bankası</t>
  </si>
  <si>
    <t>Bankalar</t>
  </si>
  <si>
    <t>Para Piyasalarından Alacaklar</t>
  </si>
  <si>
    <t xml:space="preserve">Gerçeğe Uygun Değer Farkı Kâr Zarara Yansıtılan Finansal Varlıklar </t>
  </si>
  <si>
    <t>Devlet Borçlanma Senetleri</t>
  </si>
  <si>
    <t>Sermayede Payı Temsil Eden Menkul Değerler</t>
  </si>
  <si>
    <t>Gerçeğe Uygun Değer Farkı Diğer Kapsamlı Gelire Yansıtılan Finansal Varlıklar</t>
  </si>
  <si>
    <t>Diğer Finansal Varlıklar</t>
  </si>
  <si>
    <t>İtfa Edilmiş Maliyeti ile Ölçülen Finansal Varlıklar</t>
  </si>
  <si>
    <t>Türev Finansal Varlıklar</t>
  </si>
  <si>
    <t>Türev Finansal Varlıkların Gerçeğe Uygun Değer Farkı Kar Zarara Yansıtılan Kısmı</t>
  </si>
  <si>
    <t>Türev Finansal Varlıkların Gerçeğe Uygun Değer Farkı Diğer Kapsamlı Gelire Yansıtılan Kısmı</t>
  </si>
  <si>
    <t>Beklenen Zarar Karşılıkları (-)</t>
  </si>
  <si>
    <t>Gerçeğe Uygun Değer Farkı Kar Zarara Yansıtılanlar</t>
  </si>
  <si>
    <t>Kiralama İşlemlerinden Alacaklar</t>
  </si>
  <si>
    <t>SATIŞ AMAÇLI ELDE TUTULAN VE DURDURULAN FAALİYETLERE İLİŞKİN DURAN VARLIKLAR (Net)</t>
  </si>
  <si>
    <t xml:space="preserve">Satış Amaçlı </t>
  </si>
  <si>
    <t>Durdurulan Faaliyetlere İlişkin</t>
  </si>
  <si>
    <t>ORTAKLIK YATIRIMLARI</t>
  </si>
  <si>
    <t xml:space="preserve">İştirakler (Net)  </t>
  </si>
  <si>
    <t>Özkaynak Yöntemine Göre Değerlenenler</t>
  </si>
  <si>
    <t xml:space="preserve">Konsolide Edilmeyenler </t>
  </si>
  <si>
    <t>Konsolide Edilmeyen Mali Ortaklıklar</t>
  </si>
  <si>
    <t>Konsolide Edilmeyen Mali Olmayan Ortaklıklar</t>
  </si>
  <si>
    <t xml:space="preserve">Birlikte Kontrol Edilen Ortaklıklar (İş Ortaklıkları) (Net)  </t>
  </si>
  <si>
    <t xml:space="preserve">MADDİ DURAN VARLIKLAR (Net) </t>
  </si>
  <si>
    <t>MADDİ OLMAYAN DURAN VARLIKLAR (Net)</t>
  </si>
  <si>
    <t>YATIRIM AMAÇLI GAYRİMENKULLER (Net)</t>
  </si>
  <si>
    <t>CARİ VERGİ VARLIĞI</t>
  </si>
  <si>
    <t xml:space="preserve">ERTELENMİŞ VERGİ VARLIĞI </t>
  </si>
  <si>
    <t xml:space="preserve">DİĞER AKTİFLER  </t>
  </si>
  <si>
    <t>VARLIKLAR TOPLAMI</t>
  </si>
  <si>
    <t>1.3.1</t>
  </si>
  <si>
    <t>1.3.2</t>
  </si>
  <si>
    <t>1.3.3</t>
  </si>
  <si>
    <t>1.4.1</t>
  </si>
  <si>
    <t>1.4.2</t>
  </si>
  <si>
    <t>2.3.1</t>
  </si>
  <si>
    <t>2.3.2</t>
  </si>
  <si>
    <t xml:space="preserve">2.4 </t>
  </si>
  <si>
    <t>4.3</t>
  </si>
  <si>
    <t>4.3.1</t>
  </si>
  <si>
    <t>4.3.2</t>
  </si>
  <si>
    <t xml:space="preserve">Bağlı Ortaklıklar  (Net) </t>
  </si>
  <si>
    <t>FINANCIAL ASSETS (Net)</t>
  </si>
  <si>
    <t>Cash and cash equivalents</t>
  </si>
  <si>
    <t>Cash and balances with central bank</t>
  </si>
  <si>
    <t>Banks</t>
  </si>
  <si>
    <t>Money market placements</t>
  </si>
  <si>
    <t>Financial assets valued at fair value through profit or loss</t>
  </si>
  <si>
    <t>Government debt securities</t>
  </si>
  <si>
    <t>Equity securities</t>
  </si>
  <si>
    <t>Other financial assets</t>
  </si>
  <si>
    <t>Financial assets valued at fair value through other comprehensive income</t>
  </si>
  <si>
    <t>Financial assets valued at amortised cost</t>
  </si>
  <si>
    <t>Derivative financial assets</t>
  </si>
  <si>
    <t>Derivative financial assets valued at fair value through profit and loss</t>
  </si>
  <si>
    <t>Derivative financial assets valued at fair value through other comprehensive income</t>
  </si>
  <si>
    <t>Expected Loss Provisions (-)</t>
  </si>
  <si>
    <t>LOANS (Net)</t>
  </si>
  <si>
    <t>Lease receivables</t>
  </si>
  <si>
    <t>ASSETS HELD FOR SALE AND DISCONTINUED OPERATIONS (Net)</t>
  </si>
  <si>
    <t>Assets held for sale</t>
  </si>
  <si>
    <t>Assets of discontinued operations</t>
  </si>
  <si>
    <t>Investments ın assocıates (net)</t>
  </si>
  <si>
    <t>Valued under equity method</t>
  </si>
  <si>
    <t xml:space="preserve">İHRAÇ EDİLEN MENKUL KIYMETLER (Net)  </t>
  </si>
  <si>
    <t>GERÇEĞE UYGUN DEĞER FARKI KAR ZARARA YANSITILAN FİNANSAL YÜKÜMLÜLÜKLER</t>
  </si>
  <si>
    <t>TÜREV FİNANSAL YÜKÜMLÜLÜKLER</t>
  </si>
  <si>
    <t>Türev Finansal Yükümlülüklerin Gerçeğe Uygun Değer Farkı Kar Zarara Yansıtılan Kısmı</t>
  </si>
  <si>
    <t>Türev Finansal Yükümlülüklerin Gerçeğe Uygun Değer Farkı Diğer Kapsamlı Gelire Yansıtılan Kısmı</t>
  </si>
  <si>
    <t>Yeniden Yapılanma Karşılığı</t>
  </si>
  <si>
    <t>Çalışan Hakları Karşılığı</t>
  </si>
  <si>
    <t>Sigorta Teknik Karşılıkları (Net)</t>
  </si>
  <si>
    <t>Diğer Karşılıklar</t>
  </si>
  <si>
    <t>CARİ VERGİ BORCU</t>
  </si>
  <si>
    <t>ERTELENMİŞ VERGİ BORCU</t>
  </si>
  <si>
    <t>SATIŞ AMAÇLI ELDE TUTULAN VE DURDURULAN FAALİYETLERE İLİŞKİN DURAN VARLIK BORÇLARI (Net)</t>
  </si>
  <si>
    <t>SERMAYE BENZERİ BORÇLANMA ARAÇLARI</t>
  </si>
  <si>
    <t>Diğer Borçlanma Araçları</t>
  </si>
  <si>
    <t>DİĞER YÜKÜMLÜLÜKLER</t>
  </si>
  <si>
    <t>Sermaye Yedekleri</t>
  </si>
  <si>
    <t>Diğer Sermaye Yedekleri</t>
  </si>
  <si>
    <t>Kâr veya Zararda Yeniden Sınıflandırılmayacak Birikmiş Diğer Kapsamlı Gelirler veya Giderler</t>
  </si>
  <si>
    <t>Kâr veya Zararda Yeniden Sınıflandırılacak Birikmiş Diğer Kapsamlı Gelirler veya Giderler</t>
  </si>
  <si>
    <t>Kâr Yedekleri</t>
  </si>
  <si>
    <t>Yasal Yedekler</t>
  </si>
  <si>
    <t>Olağanüstü Yedekler</t>
  </si>
  <si>
    <t>Diğer Kâr Yedekleri</t>
  </si>
  <si>
    <t>Kâr veya Zarar</t>
  </si>
  <si>
    <t>Geçmiş Yıllar Kâr veya Zararı</t>
  </si>
  <si>
    <t>Dönem Net Kâr veya Zararı</t>
  </si>
  <si>
    <t>YÜKÜMLÜLÜKLER TOPLAMI</t>
  </si>
  <si>
    <t>YÜKÜMLÜLÜKLER</t>
  </si>
  <si>
    <t xml:space="preserve">VIII. </t>
  </si>
  <si>
    <t>14.5.1</t>
  </si>
  <si>
    <t>14.5.2</t>
  </si>
  <si>
    <t>14.5.3</t>
  </si>
  <si>
    <t>14.5.4</t>
  </si>
  <si>
    <t>14.6</t>
  </si>
  <si>
    <t>14.6.1</t>
  </si>
  <si>
    <t>14.6.2</t>
  </si>
  <si>
    <t>14.7</t>
  </si>
  <si>
    <t>TOTAL LIABILITIES</t>
  </si>
  <si>
    <t>MONEY MARKET BALANCES</t>
  </si>
  <si>
    <t>MARKETABLE SECURITIES ISSUED (Net)</t>
  </si>
  <si>
    <t>DERIVATIVE FINANCIAL LIABILITIES</t>
  </si>
  <si>
    <t>Derivative financial liabilities valued at fair value through profit and loss</t>
  </si>
  <si>
    <t>Derivative financial liabilities valued at fair value through other comprehensive income</t>
  </si>
  <si>
    <t>LEASE LIABILITIES</t>
  </si>
  <si>
    <t>Restructuring provisions</t>
  </si>
  <si>
    <t>Reserve for employee benefits</t>
  </si>
  <si>
    <t>Insurance technical reserves (Net)</t>
  </si>
  <si>
    <t>Other provisions</t>
  </si>
  <si>
    <t>CURRENT TAX LIABILITY</t>
  </si>
  <si>
    <t>DEFERRED TAX LIABILITY</t>
  </si>
  <si>
    <t>SUBORDINATED DEBTS</t>
  </si>
  <si>
    <t>Other borrowing instruments</t>
  </si>
  <si>
    <t>OTHER LIABILITES</t>
  </si>
  <si>
    <t>Paid-in capital</t>
  </si>
  <si>
    <t>Capital reserves</t>
  </si>
  <si>
    <t>Share premium</t>
  </si>
  <si>
    <t>Share cancellation profits</t>
  </si>
  <si>
    <t>Other capital reserves</t>
  </si>
  <si>
    <t>Other accumulated comprehensive income that will not reclassified in profit or loss</t>
  </si>
  <si>
    <t>Other accumulated comprehensive income that will be reclassified in profit or loss</t>
  </si>
  <si>
    <t>Profit reserves</t>
  </si>
  <si>
    <t>Legal reserves</t>
  </si>
  <si>
    <t>Statutory reserves</t>
  </si>
  <si>
    <t>Extraordinary reserves</t>
  </si>
  <si>
    <t>Other profit reserves</t>
  </si>
  <si>
    <t>Profit or loss</t>
  </si>
  <si>
    <t>Prior years' profit/loss</t>
  </si>
  <si>
    <t>Current period net profit/loss</t>
  </si>
  <si>
    <t>Non-controlling Interest (-)</t>
  </si>
  <si>
    <t>FINANCIAL LIABILITIES VALUED AT FAIR VALUE THROUGH PROFIT AND LOSS</t>
  </si>
  <si>
    <t xml:space="preserve">KÂR PAYI GELİRLERİ  </t>
  </si>
  <si>
    <t>Kredilerden Alınan Kâr Payları</t>
  </si>
  <si>
    <t>Zorunlu Karşılıklardan Alınan Gelirler</t>
  </si>
  <si>
    <t>Bankalardan Alınan Gelirler</t>
  </si>
  <si>
    <t>Para Piyasası İşlemlerinden Alınan Gelirler</t>
  </si>
  <si>
    <t>Menkul Değerlerden Alınan Gelirler</t>
  </si>
  <si>
    <t>Gerçeğe Uygun Değer Farkı Diğer Kapsamlı Gelire Yansıtılanlar</t>
  </si>
  <si>
    <t>İtfa Edilmiş Maliyeti İle Ölçülenler</t>
  </si>
  <si>
    <t>Finansal Kiralama Gelirleri</t>
  </si>
  <si>
    <t xml:space="preserve">Diğer Kâr Payı Gelirleri  </t>
  </si>
  <si>
    <t xml:space="preserve">KÂR PAYI GİDERLERİ (-)  </t>
  </si>
  <si>
    <t>Katılma Hesaplarına Verilen Kâr Payları</t>
  </si>
  <si>
    <t xml:space="preserve">Kullanılan Kredilere Verilen Kâr Payları </t>
  </si>
  <si>
    <t>Para Piyasası İşlemlerine Verilen Kâr Payları</t>
  </si>
  <si>
    <t>İhraç Edilen Menkul Kıymetlere Verilen Kâr Payları</t>
  </si>
  <si>
    <t xml:space="preserve">Diğer Kâr Payı Giderleri  </t>
  </si>
  <si>
    <t>NET KÂR PAYI GELİRİ/GİDERİ (I - II)</t>
  </si>
  <si>
    <t>Alınan Ücret ve Komisyonlar</t>
  </si>
  <si>
    <t>Gayri Nakdi Kredilerden</t>
  </si>
  <si>
    <t>Verilen Ücret ve Komisyonlar (-)</t>
  </si>
  <si>
    <t>Gayri Nakdi Kredilere</t>
  </si>
  <si>
    <t>PERSONEL GİDERLERİ (-)</t>
  </si>
  <si>
    <t>TİCARİ KAR/ZARAR (Net)</t>
  </si>
  <si>
    <t xml:space="preserve">Sermaye Piyasası İşlemleri Kârı/Zararı </t>
  </si>
  <si>
    <t>Türev Finansal İşlemlerden Kâr/Zarar</t>
  </si>
  <si>
    <t xml:space="preserve">Kambiyo İşlemleri Kârı/Zararı </t>
  </si>
  <si>
    <t>BEKLENEN ZARAR KARŞILIKLARI (-)</t>
  </si>
  <si>
    <t>ÖZKAYNAK YÖNTEMİ UYGULANAN ORTAKLIKLARDAN KÂR/ZARAR</t>
  </si>
  <si>
    <t>NET PARASAL POZİSYON KÂRI/ZARARI</t>
  </si>
  <si>
    <t>SÜRDÜRÜLEN FAALİYETLER VERGİ KARŞILIĞI (±)</t>
  </si>
  <si>
    <t>Cari Vergi Karşılığı</t>
  </si>
  <si>
    <t>Ertelenmiş Vergi Gider Etkisi (+)</t>
  </si>
  <si>
    <t>Ertelenmiş Vergi Gelir Etkisi (-)</t>
  </si>
  <si>
    <t>Satış Amaçlı Elde Tutulan Duran Varlık Gelirleri</t>
  </si>
  <si>
    <t>İştirak, Bağlı Ortaklık ve Birlikte Kontrol Edilen Ortaklıklar (İş Ort.) Satış Karları</t>
  </si>
  <si>
    <t>Diğer Durdurulan Faaliyet Gelirleri</t>
  </si>
  <si>
    <t>Satış Amaçlı Elde Tutulan Duran Varlık Giderleri</t>
  </si>
  <si>
    <t>İştirak, Bağlı Ortaklık ve Birlikte Kontrol Edilen Ortaklıklar (İş Ort.) Satış Zararları</t>
  </si>
  <si>
    <t>Diğer Durdurulan Faaliyet Giderleri</t>
  </si>
  <si>
    <t>DURDURULAN FAALİYETLER VERGİ KARŞILIĞI (±)</t>
  </si>
  <si>
    <t>20.1</t>
  </si>
  <si>
    <t>20.2</t>
  </si>
  <si>
    <t>20.3</t>
  </si>
  <si>
    <t>XXIV.</t>
  </si>
  <si>
    <t>Profit share on loans</t>
  </si>
  <si>
    <t>Profit share on reserve deposits</t>
  </si>
  <si>
    <t>Profit share on banks</t>
  </si>
  <si>
    <t>Profit share on money market placements</t>
  </si>
  <si>
    <t>Profit share on marketable securities portfolio</t>
  </si>
  <si>
    <t>Financial assets at fair value through profit and loss</t>
  </si>
  <si>
    <t>Finance lease income</t>
  </si>
  <si>
    <t>Expense on profit sharing accounts</t>
  </si>
  <si>
    <t>Profit share expense on funds borrowed</t>
  </si>
  <si>
    <t>Profit share expense on money market borrowings</t>
  </si>
  <si>
    <t>Expense on securities issued</t>
  </si>
  <si>
    <t>Other profit share expense</t>
  </si>
  <si>
    <t>NET PROFIT SHARE INCOME (I - II)</t>
  </si>
  <si>
    <t>NET FEES AND COMMISSIONS INCOME</t>
  </si>
  <si>
    <t>Fees and commisions received</t>
  </si>
  <si>
    <t>Non-Cash loans</t>
  </si>
  <si>
    <t>Fees and commisions paid</t>
  </si>
  <si>
    <t>STAFF EXPENSES (-)</t>
  </si>
  <si>
    <t>TRADING INCOME/EXPENSES (Net)</t>
  </si>
  <si>
    <t>Trading account income/expenses</t>
  </si>
  <si>
    <t>Income/expenses from derivative financial instruments</t>
  </si>
  <si>
    <t>Foreign exchange gains/losses</t>
  </si>
  <si>
    <t>TOTAL OPERATING INCOME / EXPENSE (III+IV+V+VI+VII+VIII)</t>
  </si>
  <si>
    <t>PROVISION FOR EXPECTED LOSS (-)</t>
  </si>
  <si>
    <t>NET OPERATING INCOME/EXPENSE (IX-X-XI)</t>
  </si>
  <si>
    <t>PROFIT/LOSS FROM ASSOCIATES ACCOUNTED FOR USING THE EQUITY METHOD</t>
  </si>
  <si>
    <t>GAIN/LOSS ON NET MONETARY POSITION</t>
  </si>
  <si>
    <t>PROFIT/LOSS ON CONTINUING OPERATIONS BEFORE TAX (XII+...+XV)</t>
  </si>
  <si>
    <t>TAX PROVISION FOR CONTINUING OPERATIONS (±)</t>
  </si>
  <si>
    <t>Current tax charge</t>
  </si>
  <si>
    <t>Deferred tax charge (+)</t>
  </si>
  <si>
    <t>Deferred tax credit (-)</t>
  </si>
  <si>
    <t>NET PERIOD PROFIT/LOSS FROM CONTUNUING OPERATIONS (XVI±XVII)</t>
  </si>
  <si>
    <t>Income on assets held for sale</t>
  </si>
  <si>
    <t>Income on sale of associates, subsidiaries and jointly controlled entities (Joint Vent.)</t>
  </si>
  <si>
    <t>Income on other discontinued operations</t>
  </si>
  <si>
    <t>EXPENSE ON DISCONTINUED OPERATIONS (-)</t>
  </si>
  <si>
    <t>Expense on assets held for sale</t>
  </si>
  <si>
    <t>Expense on sale of associates, subsidiaries and jointly controlled entities (Joint Vent.)</t>
  </si>
  <si>
    <t>Expense on other discontinued operations</t>
  </si>
  <si>
    <t>PROFIT/(LOSS) ON DISCONTINUED OPERATIONS BEFORE TAXES (XVIII-XIX)</t>
  </si>
  <si>
    <t>Current tax provision</t>
  </si>
  <si>
    <t>Deferred tax provision (+)</t>
  </si>
  <si>
    <t>Deferred tax provision (-)</t>
  </si>
  <si>
    <t>NET PROFIT/LOSS FROM DISCONTINUED OPERATIONS (XXI±XXII)</t>
  </si>
  <si>
    <t>NET PROFIT/LOSS (XVIII+XXIII)</t>
  </si>
  <si>
    <t>STATEMENT OF PROFIT OR LOSS- THOUSAND TURKISH LIRA</t>
  </si>
  <si>
    <t>KAR ZARAR TABLOSU - BİN TÜRK LİRASI</t>
  </si>
  <si>
    <t>BANKACILIK FAALİYETLERİNE İLİŞKİN NAKİT AKIŞLARI</t>
  </si>
  <si>
    <t>Bankacılık Faaliyet Konusu Varlık ve Yükümlülüklerdeki Değişim Öncesi Faaliyet Kârı</t>
  </si>
  <si>
    <t>Elde Edilen Diğer Kazançlar</t>
  </si>
  <si>
    <t>Zarar Olarak Muhasebeleştirilen Donuk Alacaklardan Tahsilatlar</t>
  </si>
  <si>
    <t>Personele ve Hizmet Tedarik Edenlere Yapılan Nakit Ödemeler</t>
  </si>
  <si>
    <t>Bankacılık Faaliyetleri Konusu Varlık ve Yükümlülüklerdeki Değişim</t>
  </si>
  <si>
    <t>Gerçeğe Uygun Değer Farkı K/Z'a Yansıtılan FV'larda Net (Artış) Azalış</t>
  </si>
  <si>
    <t>Bankalar Hesabındaki Net (Artış) Azalış</t>
  </si>
  <si>
    <t>Kredilerdeki Net (Artış) Azalış</t>
  </si>
  <si>
    <t>Diğer Varlıklarda Net (Artış) Azalış</t>
  </si>
  <si>
    <t>Bankalardan Toplanan Fonlarda Net Artış (Azalış)</t>
  </si>
  <si>
    <t>Diğer Toplanan Fonlarda Net Artış (Azalış)</t>
  </si>
  <si>
    <t>Gerçeğe Uygun Değer Farkı K/Z'a Yansıtılan FY'lerde Net Artış (Azalış)</t>
  </si>
  <si>
    <t>Alınan Kredilerdeki Net Artış (Azalış)</t>
  </si>
  <si>
    <t>Vadesi Gelmiş Borçlarda Net Artış (Azalış)</t>
  </si>
  <si>
    <t xml:space="preserve">Diğer Borçlarda Net Artış (Azalış) </t>
  </si>
  <si>
    <t>Bankacılık Faaliyetlerinden Kaynaklanan Net Nakit Akışı</t>
  </si>
  <si>
    <t>YATIRIM FAALİYETLERİNE İLİŞKİN NAKİT AKIŞLARI</t>
  </si>
  <si>
    <t>Yatırım Faaliyetlerinden Kaynaklanan Net Nakit Akışı</t>
  </si>
  <si>
    <t xml:space="preserve">İktisap Edilen İştirakler, Bağlı Ortaklıklar ve Birlikte Kontrol Edilen Ortaklıklar (İş Ortaklıkları) </t>
  </si>
  <si>
    <t xml:space="preserve">Elden Çıkarılan İştirakler, Bağlı Ortaklıklar ve Birlikte Kontrol Edilen Ortaklıklar (İş Ortaklıkları) </t>
  </si>
  <si>
    <t xml:space="preserve">Satın Alınan Menkul ve Gayrimenkuller </t>
  </si>
  <si>
    <t>Elden Çıkarılan Menkul ve Gayrimenkuller</t>
  </si>
  <si>
    <t>Elde Edilen Gerçeğe Uygun Değer Farkı Diğer Kapsamlı Gelire Yansıtılan Finansal Varlıklar</t>
  </si>
  <si>
    <t>Elden Çıkarılan Gerçeğe Uygun Değer Farkı Diğer Kapsamlı Gelire Yansıtılan Finansal Varlıklar</t>
  </si>
  <si>
    <t>Satın Alınan İtfa Edilmiş Maliyeti ile Ölçülen Finansal Varlıklar</t>
  </si>
  <si>
    <t xml:space="preserve">Satılan İtfa Edilmiş Maliyeti ile Ölçülen Finansal Varlıklar </t>
  </si>
  <si>
    <t>FİNANSMAN FAALİYETLERİNE İLİŞKİN NAKİT AKIŞLARI</t>
  </si>
  <si>
    <t xml:space="preserve">Finansman Faaliyetlerinden Sağlanan Net Nakit </t>
  </si>
  <si>
    <t>Krediler ve İhraç Edilen Menkul Değerlerden Sağlanan Nakit</t>
  </si>
  <si>
    <t>Krediler ve İhraç Edilen Menkul Değerlerden Kaynaklanan Nakit Çıkışı</t>
  </si>
  <si>
    <t xml:space="preserve">İhraç Edilen Sermaye Araçları   </t>
  </si>
  <si>
    <t xml:space="preserve">Temettü Ödemeleri </t>
  </si>
  <si>
    <t xml:space="preserve">Yabancı Para Çevrim Farklarının Nakit ve Nakde Eşdeğer Varlıklar Üzerindeki Etkisi </t>
  </si>
  <si>
    <t>Nakit ve Nakde Eşdeğer Varlıklardaki Net Artış</t>
  </si>
  <si>
    <t xml:space="preserve">Dönem Sonundaki Nakit ve Nakde Eşdeğer Varlıklar </t>
  </si>
  <si>
    <r>
      <t>Dönem Başındaki Nakit ve Nakde Eşdeğer Varlıklar</t>
    </r>
    <r>
      <rPr>
        <b/>
        <vertAlign val="superscript"/>
        <sz val="12"/>
        <rFont val="Arial"/>
        <family val="2"/>
        <charset val="162"/>
      </rPr>
      <t xml:space="preserve"> </t>
    </r>
  </si>
  <si>
    <t>Operating profit before changes in operating assets and liabilities</t>
  </si>
  <si>
    <t>Profit share income received</t>
  </si>
  <si>
    <t>Profit share expense paid</t>
  </si>
  <si>
    <t>Dividend received</t>
  </si>
  <si>
    <t>Fees and commissions received</t>
  </si>
  <si>
    <t>Other income</t>
  </si>
  <si>
    <t>Collections from previously written off loans and other receivables</t>
  </si>
  <si>
    <t>Cash payments to personnel and service suppliers</t>
  </si>
  <si>
    <t>Taxes paid</t>
  </si>
  <si>
    <t>Changes in Operating Assets and Liabilities</t>
  </si>
  <si>
    <t>Net( Increase) Decrease in financial assets at fair value through profit or loss</t>
  </si>
  <si>
    <t>Net (Increase) Decrease in due from banks and other financial institutions</t>
  </si>
  <si>
    <t>Net (Increase) Decrease in loans</t>
  </si>
  <si>
    <t>Net (Increase) Decrease in other assets</t>
  </si>
  <si>
    <t>Net Increase (Decrease) in bank deposits</t>
  </si>
  <si>
    <t>Net Increase (Decrease) in other deposits</t>
  </si>
  <si>
    <t>Net Increase/Decrease in Financial Liabilities at Fair Value Through Profit or Loss</t>
  </si>
  <si>
    <t>Net Increase (Decrease) in funds borrowed</t>
  </si>
  <si>
    <t>Net Increase (Decrease) in due payables</t>
  </si>
  <si>
    <t>Net Increase (Decrease) in other liabilities</t>
  </si>
  <si>
    <t>Net cash provided from banking operations</t>
  </si>
  <si>
    <t>Cash paid for purchase of entities under common control, associates and subsidiaries</t>
  </si>
  <si>
    <t>Cash obtained from sale of entities under common control, associates and subsidiaries</t>
  </si>
  <si>
    <t>Purchases of tangible assets</t>
  </si>
  <si>
    <t>Sales of tangible assets</t>
  </si>
  <si>
    <t>Cash paid for the purchase of financial assets at fair value through other comprehensive income</t>
  </si>
  <si>
    <t>Cash obtained from the sale of financial assets at fair value through other comprehensive income</t>
  </si>
  <si>
    <t>Cash paid for the purchase of financial assets at Amortised Cost</t>
  </si>
  <si>
    <t>Cash obtained from sale of financial assets at amortised cost</t>
  </si>
  <si>
    <t>Cash obtained from funds borrowed and securities issued</t>
  </si>
  <si>
    <t>Cash used for repayment of funds borrowed and securities issued</t>
  </si>
  <si>
    <t>Equity instruments issued</t>
  </si>
  <si>
    <t>Dividends paid</t>
  </si>
  <si>
    <t>Payments for financial leases</t>
  </si>
  <si>
    <t>Effect of change in foreign exchange rate on cash and cash equivalents</t>
  </si>
  <si>
    <t>Net increase/(decrease) in cash and cash equivalents</t>
  </si>
  <si>
    <t>Cash and cash equivalents at beginning of period</t>
  </si>
  <si>
    <t>Cash and cash equivalents at end of period</t>
  </si>
  <si>
    <t>İTFA EDİLMİŞ MALİYETİ İLE ÖLÇÜLEN FİNANSAL VARLIKLAR (Net)</t>
  </si>
  <si>
    <t>SUBSIDIARY INVESTMENTS</t>
  </si>
  <si>
    <t>Unconsolidated associates</t>
  </si>
  <si>
    <t>Investments in subsidiaries (net)</t>
  </si>
  <si>
    <t>Unconsolidated financial subsidiaries</t>
  </si>
  <si>
    <t>Unconsolidated non-financial subsidiaries</t>
  </si>
  <si>
    <t>Joıntly controlled entıtıes (joınt ventures) (net)</t>
  </si>
  <si>
    <t>TANGIBLE ASSETS (Net)</t>
  </si>
  <si>
    <t>INTANGIBLE ASSETS (Net)</t>
  </si>
  <si>
    <t>Goodwill</t>
  </si>
  <si>
    <t>INVESTMENT PROPERTY (Net)</t>
  </si>
  <si>
    <t>CURRENT TAX ASSET</t>
  </si>
  <si>
    <t>DEFERRED TAX ASSET</t>
  </si>
  <si>
    <t>OTHER ASSETS</t>
  </si>
  <si>
    <t>KİRALAMA İŞLEMLERİNDEN YÜKÜMLÜLÜKLER (Net)</t>
  </si>
  <si>
    <t>ÖZKAYNAKLAR</t>
  </si>
  <si>
    <t>LIABILITIES FOR ASSETS HELD FOR SALE AND DISCONTINUED OPERATIONS (Net</t>
  </si>
  <si>
    <t>Kiralama Kâr Payı Giderleri</t>
  </si>
  <si>
    <t xml:space="preserve">FAALİYET BRÜT KÂRI (III+IV+V+VI+VII) </t>
  </si>
  <si>
    <t>DİĞER KARŞILIK GİDERLERİ (-)</t>
  </si>
  <si>
    <t>NET FAALİYET KÂRI/ZARARI (VIII-IX-X-XI-XII)</t>
  </si>
  <si>
    <t>SÜRDÜRÜLEN FAALİYETLER VERGİ ÖNCESİ K/Z (XIII+...+XVI)</t>
  </si>
  <si>
    <t>SÜRDÜRÜLEN FAALİYETLER DÖNEM NET K/Z (XVII±XVIII)</t>
  </si>
  <si>
    <t>DURDURULAN FAALİYETLER VERGİ ÖNCESİ K/Z (XX-XXI)</t>
  </si>
  <si>
    <t>DURDURULAN FAALİYETLER DÖNEM NET K/Z (XXII±XXIII)</t>
  </si>
  <si>
    <t>DÖNEM NET KARI/ZARARI (XIX+XXIV)</t>
  </si>
  <si>
    <t>Hisse Başına Kâr / Zarar</t>
  </si>
  <si>
    <t>V</t>
  </si>
  <si>
    <t xml:space="preserve">XVIII. </t>
  </si>
  <si>
    <t>21.3</t>
  </si>
  <si>
    <t>23.3</t>
  </si>
  <si>
    <t>XXV.</t>
  </si>
  <si>
    <t>Other profit share income</t>
  </si>
  <si>
    <t>Finance lease expense</t>
  </si>
  <si>
    <t>OTHER PROVISION EXPENSES (-)</t>
  </si>
  <si>
    <t>TÜRKİYE EMLAK KATILIM BANKASI A.Ş.</t>
  </si>
  <si>
    <t>ÖZET RASYOLAR (%)</t>
  </si>
  <si>
    <t>RATIOS (%)</t>
  </si>
  <si>
    <t>TP Varlıklar/Toplam Varlıklar</t>
  </si>
  <si>
    <t>TL Assets/Total Assets</t>
  </si>
  <si>
    <t>YP Varlıklar/Toplam Varlıklar</t>
  </si>
  <si>
    <t>FC Assets/ Total Assets</t>
  </si>
  <si>
    <t>Özkaynaklar/Toplam Varlıklar</t>
  </si>
  <si>
    <t>Total Equity/ Total Assets</t>
  </si>
  <si>
    <t>TP Toplanan Fonlar/Toplam Toplanan Fonlar</t>
  </si>
  <si>
    <t>TL Funds Collected/ Total Funds Collected</t>
  </si>
  <si>
    <t>YP Toplanan Fonlar/Toplam Toplanan Fonlar</t>
  </si>
  <si>
    <t>FC Funds Collected/ Total Funds Collected</t>
  </si>
  <si>
    <t>TP Kullandırılan Fonlar/Toplam Kullandırılan Fonlar</t>
  </si>
  <si>
    <t>TL Loans/ Total Loans</t>
  </si>
  <si>
    <t>YP Kullandırılan Fonlar/Toplam Kullandırılan Fonlar</t>
  </si>
  <si>
    <t>FC Loans/ Total Loans</t>
  </si>
  <si>
    <t>Toplam Kullandırılan Fonlar/ Toplam Varlıklar</t>
  </si>
  <si>
    <t>Total Loans/Total Assets</t>
  </si>
  <si>
    <t>Toplam Toplanan Fonlar/ Toplam Varlıklar</t>
  </si>
  <si>
    <t>Total Funds Collected/ Total Assets</t>
  </si>
  <si>
    <t>Toplam Kullandırılan Fonlar/ Toplam Toplanan Fonlar</t>
  </si>
  <si>
    <t>Total Loans/Total Funds Collected</t>
  </si>
  <si>
    <t>Net Dönem Kârı (Zararı)/ Toplam Varlıklar (ROA)</t>
  </si>
  <si>
    <t>Net Income-Loss/ Total Assets</t>
  </si>
  <si>
    <t>Net Dönem Kârı (Zararı)/Özkaynaklar (ROE)</t>
  </si>
  <si>
    <t>Net Income-Loss/ Total Equity</t>
  </si>
  <si>
    <t>Net Kâr Payı Gelir Giderleri/Faaliyet Gelir Giderleri Toplamı</t>
  </si>
  <si>
    <t>Net Profit Share Income/ Total Operating Income</t>
  </si>
  <si>
    <t>Net Ücret ve Komisyon Gelir Giderleri/Faaliyet Gelir Giderleri Toplamı</t>
  </si>
  <si>
    <t>Net Fees and Commissions Income-Expenses/Total Operating Income</t>
  </si>
  <si>
    <t>TOM KATILIM BANKASI A.Ş.</t>
  </si>
  <si>
    <t>T.O.M. KATILIM BANKASI A.Ş.</t>
  </si>
  <si>
    <t>HAYAT FİNANS KATILIM BANKASI A.Ş.</t>
  </si>
  <si>
    <t>DECEMBER 2024</t>
  </si>
  <si>
    <t>DÜNYA KATILIM BANKASI A.Ş.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</si>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</sst>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mmmm\ \ yyyy"/>
    <numFmt numFmtId="167" formatCode="_-* #,##0\ _T_L_-;\-* #,##0\ _T_L_-;_-* &quot;-&quot;\ _T_L_-;_-@_-"/>
    <numFmt numFmtId="168" formatCode="_-* #,##0.00\ _T_L_-;\-* #,##0.00\ _T_L_-;_-* &quot;-&quot;??\ _T_L_-;_-@_-"/>
    <numFmt numFmtId="169" formatCode="General_)"/>
    <numFmt numFmtId="170" formatCode="[$€-2]\ #,##0.00_);[Red]\([$€-2]\ #,##0.00\)"/>
    <numFmt numFmtId="171" formatCode="_-* #,##0.00\ [$€-1]_-;\-* #,##0.00\ [$€-1]_-;_-* &quot;-&quot;??\ [$€-1]_-"/>
    <numFmt numFmtId="172" formatCode="_(* #,##0_);_(* \(#,##0\);_(* &quot;-&quot;_);_(@_)"/>
    <numFmt numFmtId="173" formatCode="_-* #,##0.00000\ _T_L_-;\-* #,##0.00000\ _T_L_-;_-* &quot;-&quot;?????\ _T_L_-;_-@_-"/>
    <numFmt numFmtId="174" formatCode="_(* #,##0.000_);_(* \(#,##0.000\);_(* &quot;-&quot;_);_(@_)"/>
    <numFmt numFmtId="178" formatCode="_-* #,##0.00_-;\-* #,##0.00_-;_-* &quot;-&quot;??_-;_-@_-"/>
  </numFmts>
  <fonts count="62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sz val="10"/>
      <name val="MS Sans Serif"/>
      <family val="2"/>
      <charset val="162"/>
    </font>
    <font>
      <b/>
      <sz val="16"/>
      <color rgb="FFFF0000"/>
      <name val="Arial"/>
      <family val="2"/>
      <charset val="162"/>
    </font>
    <font>
      <sz val="10"/>
      <name val="MS Sans Serif"/>
    </font>
    <font>
      <b/>
      <sz val="10"/>
      <name val="Times New Roman"/>
      <family val="1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</font>
    <font>
      <sz val="11"/>
      <color indexed="9"/>
      <name val="Calibri"/>
      <family val="2"/>
      <charset val="162"/>
    </font>
    <font>
      <sz val="11"/>
      <color indexed="10"/>
      <name val="Calibri"/>
      <family val="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sz val="11"/>
      <color indexed="62"/>
      <name val="Calibri"/>
      <family val="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0"/>
      <color indexed="39"/>
      <name val="Arial"/>
      <family val="2"/>
      <charset val="162"/>
    </font>
    <font>
      <b/>
      <sz val="10"/>
      <color indexed="32"/>
      <name val="Arial"/>
      <family val="2"/>
      <charset val="162"/>
    </font>
    <font>
      <b/>
      <sz val="10"/>
      <color indexed="58"/>
      <name val="Arial"/>
      <family val="2"/>
      <charset val="162"/>
    </font>
    <font>
      <sz val="11"/>
      <color indexed="20"/>
      <name val="Calibri"/>
      <family val="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8"/>
      <name val="Tahoma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  <charset val="162"/>
    </font>
    <font>
      <b/>
      <sz val="11"/>
      <color indexed="9"/>
      <name val="Calibri"/>
      <family val="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2"/>
      <color rgb="FFFF0000"/>
      <name val="Arial"/>
      <family val="2"/>
      <charset val="162"/>
    </font>
    <font>
      <b/>
      <sz val="11"/>
      <color rgb="FFFF0000"/>
      <name val="Arial"/>
      <family val="2"/>
      <charset val="162"/>
    </font>
    <font>
      <b/>
      <vertAlign val="superscript"/>
      <sz val="12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10"/>
      <color rgb="FF000000"/>
      <name val="Times New Roman"/>
      <family val="1"/>
      <charset val="162"/>
    </font>
    <font>
      <sz val="7"/>
      <color theme="1"/>
      <name val="Times New Roman"/>
      <family val="1"/>
      <charset val="162"/>
    </font>
    <font>
      <sz val="8"/>
      <name val="Tahoma"/>
      <family val="2"/>
      <charset val="162"/>
    </font>
    <font>
      <sz val="12"/>
      <name val="Times New Roman Tur"/>
      <charset val="162"/>
    </font>
    <font>
      <sz val="7"/>
      <color theme="1"/>
      <name val="Arial"/>
      <family val="2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79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10" fillId="0" borderId="0"/>
    <xf numFmtId="0" fontId="12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20" borderId="8" applyNumberFormat="0" applyAlignment="0" applyProtection="0"/>
    <xf numFmtId="0" fontId="21" fillId="20" borderId="8" applyNumberFormat="0" applyAlignment="0" applyProtection="0"/>
    <xf numFmtId="0" fontId="22" fillId="0" borderId="9" applyNumberFormat="0" applyFill="0" applyAlignment="0" applyProtection="0"/>
    <xf numFmtId="0" fontId="23" fillId="21" borderId="10" applyNumberFormat="0" applyAlignment="0" applyProtection="0"/>
    <xf numFmtId="40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22" borderId="11" applyNumberFormat="0" applyFont="0" applyAlignment="0" applyProtection="0"/>
    <xf numFmtId="0" fontId="24" fillId="7" borderId="8" applyNumberFormat="0" applyAlignment="0" applyProtection="0"/>
    <xf numFmtId="171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8" applyNumberFormat="0" applyAlignment="0" applyProtection="0"/>
    <xf numFmtId="17" fontId="31" fillId="0" borderId="0">
      <alignment horizontal="center"/>
      <protection locked="0"/>
    </xf>
    <xf numFmtId="38" fontId="32" fillId="0" borderId="0">
      <protection locked="0"/>
    </xf>
    <xf numFmtId="40" fontId="33" fillId="0" borderId="0">
      <protection locked="0"/>
    </xf>
    <xf numFmtId="0" fontId="34" fillId="3" borderId="0" applyNumberFormat="0" applyBorder="0" applyAlignment="0" applyProtection="0"/>
    <xf numFmtId="0" fontId="35" fillId="0" borderId="9" applyNumberFormat="0" applyFill="0" applyAlignment="0" applyProtection="0"/>
    <xf numFmtId="0" fontId="36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" fillId="0" borderId="0"/>
    <xf numFmtId="0" fontId="38" fillId="0" borderId="0"/>
    <xf numFmtId="0" fontId="38" fillId="0" borderId="0"/>
    <xf numFmtId="0" fontId="51" fillId="0" borderId="0"/>
    <xf numFmtId="0" fontId="8" fillId="0" borderId="0"/>
    <xf numFmtId="0" fontId="8" fillId="0" borderId="0"/>
    <xf numFmtId="0" fontId="10" fillId="0" borderId="0"/>
    <xf numFmtId="0" fontId="15" fillId="0" borderId="0"/>
    <xf numFmtId="0" fontId="15" fillId="0" borderId="0"/>
    <xf numFmtId="0" fontId="1" fillId="0" borderId="0"/>
    <xf numFmtId="0" fontId="14" fillId="0" borderId="0"/>
    <xf numFmtId="0" fontId="38" fillId="0" borderId="0"/>
    <xf numFmtId="0" fontId="15" fillId="0" borderId="0"/>
    <xf numFmtId="0" fontId="8" fillId="22" borderId="11" applyNumberFormat="0" applyFont="0" applyAlignment="0" applyProtection="0"/>
    <xf numFmtId="0" fontId="39" fillId="20" borderId="15" applyNumberFormat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169" fontId="13" fillId="0" borderId="0"/>
    <xf numFmtId="0" fontId="40" fillId="4" borderId="0" applyNumberFormat="0" applyBorder="0" applyAlignment="0" applyProtection="0"/>
    <xf numFmtId="0" fontId="41" fillId="20" borderId="15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2" applyNumberFormat="0" applyFill="0" applyAlignment="0" applyProtection="0"/>
    <xf numFmtId="0" fontId="46" fillId="0" borderId="13" applyNumberFormat="0" applyFill="0" applyAlignment="0" applyProtection="0"/>
    <xf numFmtId="0" fontId="47" fillId="0" borderId="14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9" fillId="21" borderId="10" applyNumberFormat="0" applyAlignment="0" applyProtection="0"/>
    <xf numFmtId="167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0"/>
    <xf numFmtId="0" fontId="10" fillId="0" borderId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7" fillId="0" borderId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57" fillId="0" borderId="0"/>
    <xf numFmtId="40" fontId="10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 wrapText="1"/>
    </xf>
    <xf numFmtId="165" fontId="3" fillId="0" borderId="7" xfId="2" applyNumberFormat="1" applyFont="1" applyBorder="1" applyAlignment="1">
      <alignment horizontal="right" vertical="center" indent="1"/>
    </xf>
    <xf numFmtId="165" fontId="9" fillId="0" borderId="7" xfId="2" applyNumberFormat="1" applyFont="1" applyFill="1" applyBorder="1" applyAlignment="1">
      <alignment horizontal="right" vertical="center" indent="1"/>
    </xf>
    <xf numFmtId="0" fontId="3" fillId="0" borderId="1" xfId="1" applyFont="1" applyBorder="1" applyAlignment="1">
      <alignment horizontal="right" vertical="center" indent="1"/>
    </xf>
    <xf numFmtId="0" fontId="3" fillId="0" borderId="2" xfId="1" applyFont="1" applyBorder="1" applyAlignment="1">
      <alignment horizontal="right" vertical="center" indent="1"/>
    </xf>
    <xf numFmtId="166" fontId="11" fillId="0" borderId="0" xfId="0" applyNumberFormat="1" applyFont="1" applyAlignment="1">
      <alignment horizontal="right" vertical="center"/>
    </xf>
    <xf numFmtId="0" fontId="3" fillId="0" borderId="0" xfId="4" applyFont="1" applyAlignment="1">
      <alignment horizontal="right" vertical="top"/>
    </xf>
    <xf numFmtId="0" fontId="55" fillId="0" borderId="0" xfId="0" applyFont="1" applyAlignment="1">
      <alignment horizontal="right"/>
    </xf>
    <xf numFmtId="0" fontId="55" fillId="0" borderId="0" xfId="0" applyFont="1" applyAlignment="1">
      <alignment horizontal="right" vertical="center"/>
    </xf>
    <xf numFmtId="0" fontId="4" fillId="0" borderId="0" xfId="4" applyFont="1" applyAlignment="1">
      <alignment horizontal="right" wrapText="1"/>
    </xf>
    <xf numFmtId="0" fontId="3" fillId="0" borderId="0" xfId="4" applyFont="1" applyAlignment="1">
      <alignment horizontal="right" wrapText="1"/>
    </xf>
    <xf numFmtId="166" fontId="11" fillId="0" borderId="0" xfId="0" applyNumberFormat="1" applyFont="1" applyAlignment="1">
      <alignment horizontal="left" vertical="center"/>
    </xf>
    <xf numFmtId="165" fontId="5" fillId="0" borderId="2" xfId="2" applyNumberFormat="1" applyFont="1" applyFill="1" applyBorder="1" applyAlignment="1">
      <alignment horizontal="right" vertical="center" indent="4"/>
    </xf>
    <xf numFmtId="0" fontId="2" fillId="0" borderId="0" xfId="1" applyFont="1" applyAlignment="1">
      <alignment horizontal="left" vertical="center"/>
    </xf>
    <xf numFmtId="0" fontId="3" fillId="0" borderId="0" xfId="4" quotePrefix="1" applyFont="1" applyAlignment="1">
      <alignment horizontal="right" vertical="top"/>
    </xf>
    <xf numFmtId="0" fontId="4" fillId="0" borderId="0" xfId="4" quotePrefix="1" applyFont="1" applyAlignment="1">
      <alignment horizontal="right" vertical="top"/>
    </xf>
    <xf numFmtId="0" fontId="3" fillId="0" borderId="0" xfId="1" applyFont="1" applyAlignment="1">
      <alignment horizontal="right" vertical="center" inden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2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left"/>
    </xf>
    <xf numFmtId="0" fontId="4" fillId="0" borderId="0" xfId="0" quotePrefix="1" applyFont="1" applyAlignment="1">
      <alignment horizontal="right"/>
    </xf>
    <xf numFmtId="16" fontId="4" fillId="0" borderId="0" xfId="0" quotePrefix="1" applyNumberFormat="1" applyFont="1" applyAlignment="1">
      <alignment horizontal="left"/>
    </xf>
    <xf numFmtId="49" fontId="4" fillId="0" borderId="0" xfId="0" quotePrefix="1" applyNumberFormat="1" applyFont="1" applyAlignment="1">
      <alignment horizontal="left"/>
    </xf>
    <xf numFmtId="0" fontId="2" fillId="0" borderId="3" xfId="1" applyFont="1" applyBorder="1" applyAlignment="1">
      <alignment horizontal="center" vertical="center" wrapText="1"/>
    </xf>
    <xf numFmtId="0" fontId="55" fillId="0" borderId="0" xfId="0" applyFont="1"/>
    <xf numFmtId="0" fontId="3" fillId="0" borderId="0" xfId="1" applyFont="1" applyAlignment="1">
      <alignment horizontal="right" vertical="top"/>
    </xf>
    <xf numFmtId="0" fontId="3" fillId="0" borderId="0" xfId="1" applyFont="1" applyAlignment="1">
      <alignment horizontal="left" vertical="center"/>
    </xf>
    <xf numFmtId="49" fontId="4" fillId="0" borderId="0" xfId="0" applyNumberFormat="1" applyFont="1" applyAlignment="1">
      <alignment horizontal="right" vertical="top"/>
    </xf>
    <xf numFmtId="49" fontId="4" fillId="0" borderId="0" xfId="0" quotePrefix="1" applyNumberFormat="1" applyFont="1" applyAlignment="1">
      <alignment horizontal="right" vertical="top"/>
    </xf>
    <xf numFmtId="0" fontId="4" fillId="0" borderId="0" xfId="4" applyFont="1" applyAlignment="1">
      <alignment horizontal="right" vertical="top" wrapText="1"/>
    </xf>
    <xf numFmtId="0" fontId="4" fillId="0" borderId="0" xfId="4" quotePrefix="1" applyFont="1" applyAlignment="1">
      <alignment horizontal="right" vertical="top" wrapText="1"/>
    </xf>
    <xf numFmtId="0" fontId="2" fillId="0" borderId="0" xfId="4" applyFont="1" applyAlignment="1">
      <alignment horizontal="right" vertical="top"/>
    </xf>
    <xf numFmtId="165" fontId="55" fillId="0" borderId="0" xfId="0" applyNumberFormat="1" applyFont="1" applyAlignment="1">
      <alignment horizontal="right" vertical="center" indent="1"/>
    </xf>
    <xf numFmtId="165" fontId="53" fillId="0" borderId="0" xfId="0" applyNumberFormat="1" applyFont="1" applyAlignment="1">
      <alignment horizontal="right" vertical="center" indent="1"/>
    </xf>
    <xf numFmtId="165" fontId="55" fillId="0" borderId="1" xfId="0" applyNumberFormat="1" applyFont="1" applyBorder="1" applyAlignment="1">
      <alignment horizontal="right" vertical="center" indent="1"/>
    </xf>
    <xf numFmtId="165" fontId="55" fillId="0" borderId="2" xfId="0" applyNumberFormat="1" applyFont="1" applyBorder="1" applyAlignment="1">
      <alignment horizontal="right" vertical="center" inden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49" fontId="5" fillId="0" borderId="0" xfId="0" quotePrefix="1" applyNumberFormat="1" applyFont="1" applyAlignment="1">
      <alignment horizontal="right" vertical="center"/>
    </xf>
    <xf numFmtId="49" fontId="5" fillId="0" borderId="0" xfId="0" quotePrefix="1" applyNumberFormat="1" applyFont="1" applyAlignment="1">
      <alignment horizontal="left" vertical="center"/>
    </xf>
    <xf numFmtId="49" fontId="53" fillId="0" borderId="0" xfId="0" quotePrefix="1" applyNumberFormat="1" applyFont="1" applyAlignment="1">
      <alignment horizontal="right" vertical="center"/>
    </xf>
    <xf numFmtId="49" fontId="53" fillId="0" borderId="0" xfId="0" quotePrefix="1" applyNumberFormat="1" applyFont="1" applyAlignment="1">
      <alignment horizontal="left" vertical="center"/>
    </xf>
    <xf numFmtId="0" fontId="53" fillId="0" borderId="0" xfId="0" applyFont="1" applyAlignment="1">
      <alignment vertical="center"/>
    </xf>
    <xf numFmtId="49" fontId="4" fillId="0" borderId="0" xfId="0" applyNumberFormat="1" applyFont="1" applyAlignment="1">
      <alignment horizontal="right"/>
    </xf>
    <xf numFmtId="49" fontId="4" fillId="0" borderId="0" xfId="0" quotePrefix="1" applyNumberFormat="1" applyFont="1" applyAlignment="1">
      <alignment horizontal="right"/>
    </xf>
    <xf numFmtId="164" fontId="55" fillId="0" borderId="0" xfId="2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" fontId="4" fillId="0" borderId="0" xfId="0" applyNumberFormat="1" applyFont="1" applyAlignment="1">
      <alignment horizontal="right" vertical="center"/>
    </xf>
    <xf numFmtId="16" fontId="4" fillId="0" borderId="0" xfId="0" applyNumberFormat="1" applyFont="1" applyAlignment="1">
      <alignment horizontal="left" vertical="center"/>
    </xf>
    <xf numFmtId="14" fontId="4" fillId="0" borderId="0" xfId="0" quotePrefix="1" applyNumberFormat="1" applyFont="1" applyAlignment="1">
      <alignment horizontal="right" vertical="center"/>
    </xf>
    <xf numFmtId="14" fontId="4" fillId="0" borderId="0" xfId="0" quotePrefix="1" applyNumberFormat="1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16" fontId="4" fillId="0" borderId="0" xfId="0" quotePrefix="1" applyNumberFormat="1" applyFont="1" applyAlignment="1">
      <alignment horizontal="right" vertical="center"/>
    </xf>
    <xf numFmtId="16" fontId="4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5" fontId="5" fillId="0" borderId="0" xfId="2" applyNumberFormat="1" applyFont="1" applyBorder="1" applyAlignment="1">
      <alignment vertical="center"/>
    </xf>
    <xf numFmtId="165" fontId="55" fillId="0" borderId="0" xfId="2" applyNumberFormat="1" applyFont="1" applyBorder="1" applyAlignment="1">
      <alignment vertical="center"/>
    </xf>
    <xf numFmtId="165" fontId="53" fillId="0" borderId="0" xfId="2" applyNumberFormat="1" applyFont="1" applyBorder="1" applyAlignment="1">
      <alignment vertical="center"/>
    </xf>
    <xf numFmtId="165" fontId="5" fillId="0" borderId="1" xfId="2" applyNumberFormat="1" applyFont="1" applyBorder="1" applyAlignment="1">
      <alignment vertical="center"/>
    </xf>
    <xf numFmtId="165" fontId="53" fillId="0" borderId="1" xfId="2" applyNumberFormat="1" applyFont="1" applyBorder="1" applyAlignment="1">
      <alignment vertical="center"/>
    </xf>
    <xf numFmtId="0" fontId="7" fillId="0" borderId="0" xfId="0" applyFont="1"/>
    <xf numFmtId="0" fontId="55" fillId="0" borderId="7" xfId="0" applyFont="1" applyBorder="1"/>
    <xf numFmtId="49" fontId="4" fillId="0" borderId="0" xfId="0" applyNumberFormat="1" applyFont="1" applyAlignment="1">
      <alignment horizontal="right" vertical="top" wrapText="1"/>
    </xf>
    <xf numFmtId="0" fontId="4" fillId="0" borderId="0" xfId="1" quotePrefix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16" fontId="4" fillId="0" borderId="0" xfId="0" quotePrefix="1" applyNumberFormat="1" applyFont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165" fontId="3" fillId="0" borderId="7" xfId="133" applyNumberFormat="1" applyFont="1" applyBorder="1" applyAlignment="1">
      <alignment horizontal="right" vertical="center" indent="4"/>
    </xf>
    <xf numFmtId="165" fontId="3" fillId="0" borderId="7" xfId="133" applyNumberFormat="1" applyFont="1" applyBorder="1" applyAlignment="1">
      <alignment horizontal="right" vertical="center" indent="1"/>
    </xf>
    <xf numFmtId="10" fontId="55" fillId="0" borderId="7" xfId="132" applyNumberFormat="1" applyFont="1" applyBorder="1"/>
    <xf numFmtId="10" fontId="55" fillId="0" borderId="0" xfId="132" applyNumberFormat="1" applyFont="1" applyBorder="1"/>
    <xf numFmtId="165" fontId="55" fillId="0" borderId="0" xfId="0" applyNumberFormat="1" applyFont="1"/>
    <xf numFmtId="165" fontId="53" fillId="0" borderId="0" xfId="0" applyNumberFormat="1" applyFont="1" applyAlignment="1">
      <alignment horizontal="right" vertical="center"/>
    </xf>
    <xf numFmtId="165" fontId="53" fillId="0" borderId="2" xfId="0" applyNumberFormat="1" applyFont="1" applyBorder="1" applyAlignment="1">
      <alignment horizontal="right" vertical="center"/>
    </xf>
    <xf numFmtId="165" fontId="9" fillId="0" borderId="2" xfId="2" applyNumberFormat="1" applyFont="1" applyFill="1" applyBorder="1" applyAlignment="1">
      <alignment horizontal="right" vertical="center" indent="4"/>
    </xf>
    <xf numFmtId="0" fontId="56" fillId="0" borderId="0" xfId="0" applyFont="1"/>
    <xf numFmtId="0" fontId="58" fillId="0" borderId="19" xfId="0" applyFont="1" applyBorder="1" applyAlignment="1">
      <alignment horizontal="right" vertical="center" wrapText="1"/>
    </xf>
    <xf numFmtId="173" fontId="59" fillId="0" borderId="21" xfId="0" applyNumberFormat="1" applyFont="1" applyBorder="1" applyAlignment="1">
      <alignment horizontal="right"/>
    </xf>
    <xf numFmtId="0" fontId="61" fillId="0" borderId="7" xfId="0" applyFont="1" applyBorder="1" applyAlignment="1">
      <alignment horizontal="right" vertical="center" wrapText="1"/>
    </xf>
    <xf numFmtId="0" fontId="61" fillId="0" borderId="19" xfId="0" applyFont="1" applyBorder="1" applyAlignment="1">
      <alignment horizontal="right" vertical="center" wrapText="1"/>
    </xf>
    <xf numFmtId="41" fontId="60" fillId="25" borderId="17" xfId="4" applyNumberFormat="1" applyFont="1" applyFill="1" applyBorder="1" applyAlignment="1">
      <alignment horizontal="right"/>
    </xf>
    <xf numFmtId="174" fontId="60" fillId="25" borderId="18" xfId="4" applyNumberFormat="1" applyFont="1" applyFill="1" applyBorder="1" applyAlignment="1">
      <alignment horizontal="right"/>
    </xf>
    <xf numFmtId="166" fontId="11" fillId="0" borderId="22" xfId="0" applyNumberFormat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3" fillId="0" borderId="22" xfId="4" applyFont="1" applyBorder="1" applyAlignment="1">
      <alignment wrapText="1"/>
    </xf>
    <xf numFmtId="0" fontId="4" fillId="0" borderId="22" xfId="4" applyFont="1" applyBorder="1" applyAlignment="1">
      <alignment wrapText="1"/>
    </xf>
    <xf numFmtId="0" fontId="55" fillId="0" borderId="22" xfId="0" applyFont="1" applyBorder="1"/>
    <xf numFmtId="49" fontId="3" fillId="0" borderId="0" xfId="0" applyNumberFormat="1" applyFont="1" applyAlignment="1">
      <alignment horizontal="right" vertical="top"/>
    </xf>
    <xf numFmtId="165" fontId="56" fillId="0" borderId="1" xfId="0" applyNumberFormat="1" applyFont="1" applyBorder="1" applyAlignment="1">
      <alignment horizontal="right" vertical="center" indent="1"/>
    </xf>
    <xf numFmtId="165" fontId="56" fillId="0" borderId="0" xfId="0" applyNumberFormat="1" applyFont="1" applyAlignment="1">
      <alignment horizontal="right" vertical="center" indent="1"/>
    </xf>
    <xf numFmtId="165" fontId="56" fillId="0" borderId="2" xfId="0" applyNumberFormat="1" applyFont="1" applyBorder="1" applyAlignment="1">
      <alignment horizontal="right" vertical="center" indent="1"/>
    </xf>
    <xf numFmtId="49" fontId="3" fillId="0" borderId="0" xfId="0" applyNumberFormat="1" applyFont="1" applyAlignment="1">
      <alignment horizontal="left"/>
    </xf>
    <xf numFmtId="0" fontId="3" fillId="0" borderId="0" xfId="4" applyFont="1" applyAlignment="1">
      <alignment horizontal="right" vertical="top" wrapText="1"/>
    </xf>
    <xf numFmtId="49" fontId="3" fillId="0" borderId="0" xfId="0" quotePrefix="1" applyNumberFormat="1" applyFont="1" applyAlignment="1">
      <alignment horizontal="right" vertical="top"/>
    </xf>
    <xf numFmtId="49" fontId="3" fillId="0" borderId="0" xfId="0" quotePrefix="1" applyNumberFormat="1" applyFont="1" applyAlignment="1">
      <alignment horizontal="left" vertical="top"/>
    </xf>
    <xf numFmtId="49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6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left" vertical="top"/>
    </xf>
    <xf numFmtId="49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5" fontId="9" fillId="0" borderId="1" xfId="2" applyNumberFormat="1" applyFont="1" applyBorder="1" applyAlignment="1">
      <alignment vertical="center"/>
    </xf>
    <xf numFmtId="165" fontId="9" fillId="0" borderId="0" xfId="2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24" borderId="0" xfId="0" applyFont="1" applyFill="1" applyAlignment="1">
      <alignment horizontal="right"/>
    </xf>
    <xf numFmtId="0" fontId="3" fillId="24" borderId="0" xfId="0" applyFont="1" applyFill="1" applyAlignment="1">
      <alignment horizontal="left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top" wrapText="1"/>
    </xf>
    <xf numFmtId="0" fontId="2" fillId="0" borderId="22" xfId="90" applyFont="1" applyBorder="1" applyAlignment="1">
      <alignment horizontal="left" vertical="center"/>
    </xf>
    <xf numFmtId="0" fontId="3" fillId="0" borderId="22" xfId="4" applyFont="1" applyBorder="1" applyAlignment="1">
      <alignment horizontal="left" vertical="top" wrapText="1"/>
    </xf>
    <xf numFmtId="0" fontId="4" fillId="0" borderId="22" xfId="4" applyFont="1" applyBorder="1" applyAlignment="1">
      <alignment horizontal="left" vertical="top" wrapText="1"/>
    </xf>
    <xf numFmtId="0" fontId="4" fillId="0" borderId="22" xfId="4" quotePrefix="1" applyFont="1" applyBorder="1" applyAlignment="1">
      <alignment horizontal="left" vertical="top" wrapText="1"/>
    </xf>
    <xf numFmtId="0" fontId="3" fillId="0" borderId="22" xfId="4" applyFont="1" applyBorder="1" applyAlignment="1">
      <alignment horizontal="left" vertical="top"/>
    </xf>
    <xf numFmtId="0" fontId="2" fillId="0" borderId="22" xfId="4" applyFont="1" applyBorder="1" applyAlignment="1">
      <alignment horizontal="left" vertical="top"/>
    </xf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165" fontId="9" fillId="0" borderId="1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5" fontId="53" fillId="0" borderId="1" xfId="2" applyNumberFormat="1" applyFont="1" applyBorder="1" applyAlignment="1">
      <alignment horizontal="right" vertical="center"/>
    </xf>
    <xf numFmtId="172" fontId="59" fillId="0" borderId="20" xfId="0" applyNumberFormat="1" applyFont="1" applyBorder="1" applyAlignment="1">
      <alignment horizontal="right"/>
    </xf>
    <xf numFmtId="0" fontId="3" fillId="0" borderId="2" xfId="1" applyFont="1" applyBorder="1" applyAlignment="1">
      <alignment horizontal="right" vertical="center"/>
    </xf>
    <xf numFmtId="164" fontId="55" fillId="0" borderId="2" xfId="2" applyNumberFormat="1" applyFont="1" applyBorder="1" applyAlignment="1">
      <alignment vertical="center"/>
    </xf>
    <xf numFmtId="165" fontId="3" fillId="0" borderId="0" xfId="133" applyNumberFormat="1" applyFont="1" applyBorder="1" applyAlignment="1">
      <alignment horizontal="right" vertical="center" indent="1"/>
    </xf>
    <xf numFmtId="0" fontId="3" fillId="0" borderId="0" xfId="4" applyFont="1" applyAlignment="1">
      <alignment horizontal="left" vertical="top" wrapText="1"/>
    </xf>
    <xf numFmtId="165" fontId="3" fillId="0" borderId="0" xfId="2" applyNumberFormat="1" applyFont="1" applyBorder="1" applyAlignment="1">
      <alignment horizontal="right" vertical="center" indent="1"/>
    </xf>
    <xf numFmtId="165" fontId="9" fillId="0" borderId="0" xfId="2" applyNumberFormat="1" applyFont="1" applyFill="1" applyBorder="1" applyAlignment="1">
      <alignment horizontal="right" vertical="center" indent="1"/>
    </xf>
    <xf numFmtId="0" fontId="3" fillId="0" borderId="0" xfId="4" applyFont="1" applyAlignment="1">
      <alignment wrapText="1"/>
    </xf>
    <xf numFmtId="0" fontId="2" fillId="0" borderId="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165" fontId="56" fillId="0" borderId="1" xfId="0" applyNumberFormat="1" applyFont="1" applyBorder="1" applyAlignment="1">
      <alignment horizontal="right" vertical="center" indent="1"/>
    </xf>
    <xf numFmtId="165" fontId="56" fillId="0" borderId="0" xfId="0" applyNumberFormat="1" applyFont="1" applyAlignment="1">
      <alignment horizontal="right" vertical="center" indent="1"/>
    </xf>
    <xf numFmtId="165" fontId="56" fillId="0" borderId="2" xfId="0" applyNumberFormat="1" applyFont="1" applyBorder="1" applyAlignment="1">
      <alignment horizontal="right" vertical="center" indent="1"/>
    </xf>
    <xf numFmtId="165" fontId="55" fillId="0" borderId="0" xfId="0" applyNumberFormat="1" applyFont="1" applyAlignment="1">
      <alignment horizontal="right" vertical="center" indent="1"/>
    </xf>
    <xf numFmtId="165" fontId="55" fillId="0" borderId="1" xfId="0" applyNumberFormat="1" applyFont="1" applyBorder="1" applyAlignment="1">
      <alignment horizontal="right" vertical="center" indent="1"/>
    </xf>
    <xf numFmtId="165" fontId="55" fillId="0" borderId="2" xfId="0" applyNumberFormat="1" applyFont="1" applyBorder="1" applyAlignment="1">
      <alignment horizontal="right" vertical="center" indent="1"/>
    </xf>
    <xf numFmtId="165" fontId="53" fillId="0" borderId="0" xfId="0" applyNumberFormat="1" applyFont="1" applyAlignment="1">
      <alignment horizontal="right" vertical="center"/>
    </xf>
    <xf numFmtId="165" fontId="53" fillId="0" borderId="2" xfId="0" applyNumberFormat="1" applyFont="1" applyBorder="1" applyAlignment="1">
      <alignment horizontal="right" vertical="center"/>
    </xf>
    <xf numFmtId="165" fontId="55" fillId="0" borderId="0" xfId="0" applyNumberFormat="1" applyFont="1" applyAlignment="1">
      <alignment horizontal="right" vertical="center" indent="1"/>
    </xf>
    <xf numFmtId="165" fontId="55" fillId="0" borderId="1" xfId="0" applyNumberFormat="1" applyFont="1" applyBorder="1" applyAlignment="1">
      <alignment horizontal="right" vertical="center" indent="1"/>
    </xf>
    <xf numFmtId="165" fontId="53" fillId="0" borderId="0" xfId="0" applyNumberFormat="1" applyFont="1" applyAlignment="1">
      <alignment horizontal="right" vertical="center" indent="1"/>
    </xf>
    <xf numFmtId="165" fontId="56" fillId="0" borderId="1" xfId="0" applyNumberFormat="1" applyFont="1" applyBorder="1" applyAlignment="1">
      <alignment horizontal="right" vertical="center" indent="1"/>
    </xf>
    <xf numFmtId="165" fontId="56" fillId="0" borderId="0" xfId="0" applyNumberFormat="1" applyFont="1" applyAlignment="1">
      <alignment horizontal="right" vertical="center" indent="1"/>
    </xf>
    <xf numFmtId="165" fontId="53" fillId="0" borderId="2" xfId="0" applyNumberFormat="1" applyFont="1" applyBorder="1" applyAlignment="1">
      <alignment horizontal="right" vertical="center" indent="1"/>
    </xf>
    <xf numFmtId="0" fontId="3" fillId="0" borderId="1" xfId="1" applyFont="1" applyBorder="1" applyAlignment="1">
      <alignment horizontal="right" vertical="center" indent="1"/>
    </xf>
    <xf numFmtId="0" fontId="3" fillId="0" borderId="0" xfId="1" applyFont="1" applyAlignment="1">
      <alignment horizontal="right" vertical="center" indent="1"/>
    </xf>
    <xf numFmtId="165" fontId="9" fillId="0" borderId="1" xfId="148" applyNumberFormat="1" applyFont="1" applyBorder="1" applyAlignment="1">
      <alignment vertical="center"/>
    </xf>
    <xf numFmtId="165" fontId="9" fillId="0" borderId="0" xfId="148" applyNumberFormat="1" applyFont="1" applyBorder="1" applyAlignment="1">
      <alignment vertical="center"/>
    </xf>
    <xf numFmtId="165" fontId="5" fillId="0" borderId="1" xfId="148" applyNumberFormat="1" applyFont="1" applyBorder="1" applyAlignment="1">
      <alignment vertical="center"/>
    </xf>
    <xf numFmtId="165" fontId="5" fillId="0" borderId="0" xfId="148" applyNumberFormat="1" applyFont="1" applyBorder="1" applyAlignment="1">
      <alignment vertical="center"/>
    </xf>
    <xf numFmtId="165" fontId="5" fillId="0" borderId="2" xfId="148" applyNumberFormat="1" applyFont="1" applyBorder="1" applyAlignment="1">
      <alignment vertical="center"/>
    </xf>
    <xf numFmtId="165" fontId="9" fillId="0" borderId="2" xfId="148" applyNumberFormat="1" applyFont="1" applyBorder="1" applyAlignment="1">
      <alignment vertical="center"/>
    </xf>
    <xf numFmtId="165" fontId="55" fillId="0" borderId="1" xfId="148" applyNumberFormat="1" applyFont="1" applyBorder="1" applyAlignment="1">
      <alignment vertical="center"/>
    </xf>
    <xf numFmtId="165" fontId="55" fillId="0" borderId="0" xfId="148" applyNumberFormat="1" applyFont="1" applyBorder="1" applyAlignment="1">
      <alignment vertical="center"/>
    </xf>
    <xf numFmtId="165" fontId="53" fillId="0" borderId="1" xfId="148" applyNumberFormat="1" applyFont="1" applyBorder="1" applyAlignment="1">
      <alignment vertical="center"/>
    </xf>
    <xf numFmtId="165" fontId="53" fillId="0" borderId="0" xfId="148" applyNumberFormat="1" applyFont="1" applyBorder="1" applyAlignment="1">
      <alignment vertical="center"/>
    </xf>
    <xf numFmtId="165" fontId="53" fillId="0" borderId="2" xfId="148" applyNumberFormat="1" applyFont="1" applyBorder="1" applyAlignment="1">
      <alignment vertical="center"/>
    </xf>
    <xf numFmtId="0" fontId="0" fillId="0" borderId="0" xfId="0"/>
    <xf numFmtId="0" fontId="2" fillId="0" borderId="6" xfId="1" applyFont="1" applyBorder="1" applyAlignment="1">
      <alignment horizontal="center" vertical="center" wrapText="1"/>
    </xf>
    <xf numFmtId="0" fontId="55" fillId="0" borderId="0" xfId="0" applyFont="1"/>
    <xf numFmtId="165" fontId="5" fillId="0" borderId="2" xfId="149" applyNumberFormat="1" applyFont="1" applyFill="1" applyBorder="1" applyAlignment="1">
      <alignment horizontal="right" vertical="center" indent="4"/>
    </xf>
    <xf numFmtId="165" fontId="9" fillId="0" borderId="2" xfId="149" applyNumberFormat="1" applyFont="1" applyFill="1" applyBorder="1" applyAlignment="1">
      <alignment horizontal="right" vertical="center" indent="4"/>
    </xf>
    <xf numFmtId="165" fontId="9" fillId="0" borderId="0" xfId="149" applyNumberFormat="1" applyFont="1" applyFill="1" applyBorder="1" applyAlignment="1">
      <alignment horizontal="right" vertical="center" indent="4"/>
    </xf>
    <xf numFmtId="165" fontId="5" fillId="0" borderId="0" xfId="149" applyNumberFormat="1" applyFont="1" applyFill="1" applyBorder="1" applyAlignment="1">
      <alignment horizontal="right" vertical="center" indent="4"/>
    </xf>
  </cellXfs>
  <cellStyles count="179">
    <cellStyle name="%20 - Vurgu1 2" xfId="11" xr:uid="{00000000-0005-0000-0000-000000000000}"/>
    <cellStyle name="%20 - Vurgu2 2" xfId="12" xr:uid="{00000000-0005-0000-0000-000001000000}"/>
    <cellStyle name="%20 - Vurgu3 2" xfId="13" xr:uid="{00000000-0005-0000-0000-000002000000}"/>
    <cellStyle name="%20 - Vurgu4 2" xfId="14" xr:uid="{00000000-0005-0000-0000-000003000000}"/>
    <cellStyle name="%20 - Vurgu5 2" xfId="15" xr:uid="{00000000-0005-0000-0000-000004000000}"/>
    <cellStyle name="%20 - Vurgu6 2" xfId="16" xr:uid="{00000000-0005-0000-0000-000005000000}"/>
    <cellStyle name="%40 - Vurgu1 2" xfId="23" xr:uid="{00000000-0005-0000-0000-000006000000}"/>
    <cellStyle name="%40 - Vurgu2 2" xfId="24" xr:uid="{00000000-0005-0000-0000-000007000000}"/>
    <cellStyle name="%40 - Vurgu3 2" xfId="25" xr:uid="{00000000-0005-0000-0000-000008000000}"/>
    <cellStyle name="%40 - Vurgu4 2" xfId="26" xr:uid="{00000000-0005-0000-0000-000009000000}"/>
    <cellStyle name="%40 - Vurgu5 2" xfId="27" xr:uid="{00000000-0005-0000-0000-00000A000000}"/>
    <cellStyle name="%40 - Vurgu6 2" xfId="28" xr:uid="{00000000-0005-0000-0000-00000B000000}"/>
    <cellStyle name="%60 - Vurgu1 2" xfId="35" xr:uid="{00000000-0005-0000-0000-00000C000000}"/>
    <cellStyle name="%60 - Vurgu2 2" xfId="36" xr:uid="{00000000-0005-0000-0000-00000D000000}"/>
    <cellStyle name="%60 - Vurgu3 2" xfId="37" xr:uid="{00000000-0005-0000-0000-00000E000000}"/>
    <cellStyle name="%60 - Vurgu4 2" xfId="38" xr:uid="{00000000-0005-0000-0000-00000F000000}"/>
    <cellStyle name="%60 - Vurgu5 2" xfId="39" xr:uid="{00000000-0005-0000-0000-000010000000}"/>
    <cellStyle name="%60 - Vurgu6 2" xfId="40" xr:uid="{00000000-0005-0000-0000-000011000000}"/>
    <cellStyle name="20 % - Accent1" xfId="5" xr:uid="{00000000-0005-0000-0000-000012000000}"/>
    <cellStyle name="20 % - Accent2" xfId="6" xr:uid="{00000000-0005-0000-0000-000013000000}"/>
    <cellStyle name="20 % - Accent3" xfId="7" xr:uid="{00000000-0005-0000-0000-000014000000}"/>
    <cellStyle name="20 % - Accent4" xfId="8" xr:uid="{00000000-0005-0000-0000-000015000000}"/>
    <cellStyle name="20 % - Accent5" xfId="9" xr:uid="{00000000-0005-0000-0000-000016000000}"/>
    <cellStyle name="20 % - Accent6" xfId="10" xr:uid="{00000000-0005-0000-0000-000017000000}"/>
    <cellStyle name="40 % - Accent1" xfId="17" xr:uid="{00000000-0005-0000-0000-000018000000}"/>
    <cellStyle name="40 % - Accent2" xfId="18" xr:uid="{00000000-0005-0000-0000-000019000000}"/>
    <cellStyle name="40 % - Accent3" xfId="19" xr:uid="{00000000-0005-0000-0000-00001A000000}"/>
    <cellStyle name="40 % - Accent4" xfId="20" xr:uid="{00000000-0005-0000-0000-00001B000000}"/>
    <cellStyle name="40 % - Accent5" xfId="21" xr:uid="{00000000-0005-0000-0000-00001C000000}"/>
    <cellStyle name="40 % - Accent6" xfId="22" xr:uid="{00000000-0005-0000-0000-00001D000000}"/>
    <cellStyle name="60 % - Accent1" xfId="29" xr:uid="{00000000-0005-0000-0000-00001E000000}"/>
    <cellStyle name="60 % - Accent2" xfId="30" xr:uid="{00000000-0005-0000-0000-00001F000000}"/>
    <cellStyle name="60 % - Accent3" xfId="31" xr:uid="{00000000-0005-0000-0000-000020000000}"/>
    <cellStyle name="60 % - Accent4" xfId="32" xr:uid="{00000000-0005-0000-0000-000021000000}"/>
    <cellStyle name="60 % - Accent5" xfId="33" xr:uid="{00000000-0005-0000-0000-000022000000}"/>
    <cellStyle name="60 % - Accent6" xfId="34" xr:uid="{00000000-0005-0000-0000-000023000000}"/>
    <cellStyle name="Açıklama Metni 2" xfId="66" xr:uid="{00000000-0005-0000-0000-000024000000}"/>
    <cellStyle name="Ana Başlık 2" xfId="115" xr:uid="{00000000-0005-0000-0000-000025000000}"/>
    <cellStyle name="Avertissement" xfId="47" xr:uid="{00000000-0005-0000-0000-000026000000}"/>
    <cellStyle name="Bağlı Hücre 2" xfId="77" xr:uid="{00000000-0005-0000-0000-000027000000}"/>
    <cellStyle name="Başlık 1 2" xfId="68" xr:uid="{00000000-0005-0000-0000-000028000000}"/>
    <cellStyle name="Başlık 2 2" xfId="69" xr:uid="{00000000-0005-0000-0000-000029000000}"/>
    <cellStyle name="Başlık 3 2" xfId="70" xr:uid="{00000000-0005-0000-0000-00002A000000}"/>
    <cellStyle name="Başlık 4 2" xfId="71" xr:uid="{00000000-0005-0000-0000-00002B000000}"/>
    <cellStyle name="Calcul" xfId="49" xr:uid="{00000000-0005-0000-0000-00002C000000}"/>
    <cellStyle name="Cellule liée" xfId="51" xr:uid="{00000000-0005-0000-0000-00002D000000}"/>
    <cellStyle name="Comma [0] 2" xfId="54" xr:uid="{00000000-0005-0000-0000-00002E000000}"/>
    <cellStyle name="Comma 2" xfId="55" xr:uid="{00000000-0005-0000-0000-00002F000000}"/>
    <cellStyle name="Comma 3" xfId="56" xr:uid="{00000000-0005-0000-0000-000030000000}"/>
    <cellStyle name="Comma 4" xfId="57" xr:uid="{00000000-0005-0000-0000-000031000000}"/>
    <cellStyle name="Comma 5" xfId="58" xr:uid="{00000000-0005-0000-0000-000032000000}"/>
    <cellStyle name="Comma 5 2" xfId="59" xr:uid="{00000000-0005-0000-0000-000033000000}"/>
    <cellStyle name="Comma 6" xfId="60" xr:uid="{00000000-0005-0000-0000-000034000000}"/>
    <cellStyle name="Comma 6 2" xfId="61" xr:uid="{00000000-0005-0000-0000-000035000000}"/>
    <cellStyle name="Comma 7" xfId="62" xr:uid="{00000000-0005-0000-0000-000036000000}"/>
    <cellStyle name="Commentaire" xfId="63" xr:uid="{00000000-0005-0000-0000-000037000000}"/>
    <cellStyle name="Çıkış 2" xfId="104" xr:uid="{00000000-0005-0000-0000-000038000000}"/>
    <cellStyle name="Entrée" xfId="64" xr:uid="{00000000-0005-0000-0000-000039000000}"/>
    <cellStyle name="Euro" xfId="65" xr:uid="{00000000-0005-0000-0000-00003A000000}"/>
    <cellStyle name="Giriş 2" xfId="72" xr:uid="{00000000-0005-0000-0000-00003B000000}"/>
    <cellStyle name="Hesaplama 2" xfId="50" xr:uid="{00000000-0005-0000-0000-00003C000000}"/>
    <cellStyle name="Inputdate" xfId="73" xr:uid="{00000000-0005-0000-0000-00003D000000}"/>
    <cellStyle name="Inputnumbacc" xfId="74" xr:uid="{00000000-0005-0000-0000-00003E000000}"/>
    <cellStyle name="Inputnumbaccid" xfId="75" xr:uid="{00000000-0005-0000-0000-00003F000000}"/>
    <cellStyle name="Insatisfaisant" xfId="76" xr:uid="{00000000-0005-0000-0000-000040000000}"/>
    <cellStyle name="İşaretli Hücre 2" xfId="52" xr:uid="{00000000-0005-0000-0000-000041000000}"/>
    <cellStyle name="İyi 2" xfId="67" xr:uid="{00000000-0005-0000-0000-000042000000}"/>
    <cellStyle name="Kötü 2" xfId="48" xr:uid="{00000000-0005-0000-0000-000043000000}"/>
    <cellStyle name="Neutre" xfId="79" xr:uid="{00000000-0005-0000-0000-000044000000}"/>
    <cellStyle name="Normal" xfId="0" builtinId="0"/>
    <cellStyle name="Normal 10" xfId="80" xr:uid="{00000000-0005-0000-0000-000046000000}"/>
    <cellStyle name="Normal 11" xfId="81" xr:uid="{00000000-0005-0000-0000-000047000000}"/>
    <cellStyle name="Normal 12" xfId="82" xr:uid="{00000000-0005-0000-0000-000048000000}"/>
    <cellStyle name="Normal 13" xfId="83" xr:uid="{00000000-0005-0000-0000-000049000000}"/>
    <cellStyle name="Normal 14" xfId="84" xr:uid="{00000000-0005-0000-0000-00004A000000}"/>
    <cellStyle name="Normal 15" xfId="85" xr:uid="{00000000-0005-0000-0000-00004B000000}"/>
    <cellStyle name="Normal 16" xfId="86" xr:uid="{00000000-0005-0000-0000-00004C000000}"/>
    <cellStyle name="Normal 17" xfId="87" xr:uid="{00000000-0005-0000-0000-00004D000000}"/>
    <cellStyle name="Normal 18" xfId="88" xr:uid="{00000000-0005-0000-0000-00004E000000}"/>
    <cellStyle name="Normal 19" xfId="89" xr:uid="{00000000-0005-0000-0000-00004F000000}"/>
    <cellStyle name="Normal 2" xfId="1" xr:uid="{00000000-0005-0000-0000-000050000000}"/>
    <cellStyle name="Normal 2 2" xfId="3" xr:uid="{00000000-0005-0000-0000-000051000000}"/>
    <cellStyle name="Normal 2 2 2" xfId="90" xr:uid="{00000000-0005-0000-0000-000052000000}"/>
    <cellStyle name="Normal 2 3" xfId="126" xr:uid="{00000000-0005-0000-0000-000053000000}"/>
    <cellStyle name="Normal 20" xfId="91" xr:uid="{00000000-0005-0000-0000-000054000000}"/>
    <cellStyle name="Normal 21" xfId="92" xr:uid="{00000000-0005-0000-0000-000055000000}"/>
    <cellStyle name="Normal 22" xfId="93" xr:uid="{00000000-0005-0000-0000-000056000000}"/>
    <cellStyle name="Normal 23" xfId="94" xr:uid="{00000000-0005-0000-0000-000057000000}"/>
    <cellStyle name="Normal 23 2" xfId="95" xr:uid="{00000000-0005-0000-0000-000058000000}"/>
    <cellStyle name="Normal 24" xfId="4" xr:uid="{00000000-0005-0000-0000-000059000000}"/>
    <cellStyle name="Normal 25" xfId="134" xr:uid="{157A73D0-BD3E-45EC-B972-0F9A07527CCC}"/>
    <cellStyle name="Normal 25 2" xfId="168" xr:uid="{0C588568-A6FB-48D5-8977-1392EEB2021E}"/>
    <cellStyle name="Normal 3" xfId="96" xr:uid="{00000000-0005-0000-0000-00005A000000}"/>
    <cellStyle name="Normal 3 2" xfId="125" xr:uid="{00000000-0005-0000-0000-00005B000000}"/>
    <cellStyle name="Normal 4" xfId="97" xr:uid="{00000000-0005-0000-0000-00005C000000}"/>
    <cellStyle name="Normal 5" xfId="98" xr:uid="{00000000-0005-0000-0000-00005D000000}"/>
    <cellStyle name="Normal 6" xfId="99" xr:uid="{00000000-0005-0000-0000-00005E000000}"/>
    <cellStyle name="Normal 7" xfId="100" xr:uid="{00000000-0005-0000-0000-00005F000000}"/>
    <cellStyle name="Normal 8" xfId="101" xr:uid="{00000000-0005-0000-0000-000060000000}"/>
    <cellStyle name="Normal 9" xfId="102" xr:uid="{00000000-0005-0000-0000-000061000000}"/>
    <cellStyle name="Not 2" xfId="103" xr:uid="{00000000-0005-0000-0000-000062000000}"/>
    <cellStyle name="Nötr 2" xfId="78" xr:uid="{00000000-0005-0000-0000-000063000000}"/>
    <cellStyle name="Percent 2" xfId="106" xr:uid="{00000000-0005-0000-0000-000064000000}"/>
    <cellStyle name="Percent 2 2" xfId="107" xr:uid="{00000000-0005-0000-0000-000065000000}"/>
    <cellStyle name="Percent 3" xfId="108" xr:uid="{00000000-0005-0000-0000-000066000000}"/>
    <cellStyle name="Percent 3 2" xfId="109" xr:uid="{00000000-0005-0000-0000-000067000000}"/>
    <cellStyle name="Percent 4" xfId="110" xr:uid="{00000000-0005-0000-0000-000068000000}"/>
    <cellStyle name="s" xfId="111" xr:uid="{00000000-0005-0000-0000-000069000000}"/>
    <cellStyle name="Satisfaisant" xfId="112" xr:uid="{00000000-0005-0000-0000-00006A000000}"/>
    <cellStyle name="Sortie" xfId="113" xr:uid="{00000000-0005-0000-0000-00006B000000}"/>
    <cellStyle name="Texte explicatif" xfId="114" xr:uid="{00000000-0005-0000-0000-00006C000000}"/>
    <cellStyle name="Titre" xfId="116" xr:uid="{00000000-0005-0000-0000-00006D000000}"/>
    <cellStyle name="Titre 1" xfId="117" xr:uid="{00000000-0005-0000-0000-00006E000000}"/>
    <cellStyle name="Titre 2" xfId="118" xr:uid="{00000000-0005-0000-0000-00006F000000}"/>
    <cellStyle name="Titre 3" xfId="119" xr:uid="{00000000-0005-0000-0000-000070000000}"/>
    <cellStyle name="Titre 4" xfId="120" xr:uid="{00000000-0005-0000-0000-000071000000}"/>
    <cellStyle name="Toplam 2" xfId="121" xr:uid="{00000000-0005-0000-0000-000072000000}"/>
    <cellStyle name="Uyarı Metni 2" xfId="124" xr:uid="{00000000-0005-0000-0000-000073000000}"/>
    <cellStyle name="Vérification" xfId="122" xr:uid="{00000000-0005-0000-0000-000074000000}"/>
    <cellStyle name="Virgül" xfId="2" builtinId="3"/>
    <cellStyle name="Virgül [0]_2.NESIL AYLIK" xfId="123" xr:uid="{00000000-0005-0000-0000-000076000000}"/>
    <cellStyle name="Virgül 10" xfId="137" xr:uid="{11111437-A47F-4D7F-AEED-104CEC9F247F}"/>
    <cellStyle name="Virgül 10 2" xfId="153" xr:uid="{A2ADCE09-AD88-4C7B-9D71-D957BA6A6FC9}"/>
    <cellStyle name="Virgül 11" xfId="136" xr:uid="{8758D3F2-05EC-473B-B5D6-2A5D0971C6DF}"/>
    <cellStyle name="Virgül 11 2" xfId="154" xr:uid="{B81B9238-1409-4EDB-A7E8-E71B85FFD877}"/>
    <cellStyle name="Virgül 12" xfId="138" xr:uid="{A8EB2AC6-2F57-4543-A5CB-B0BE3CDEB576}"/>
    <cellStyle name="Virgül 12 2" xfId="155" xr:uid="{AC050F78-B974-4515-B215-A368C84595E7}"/>
    <cellStyle name="Virgül 13" xfId="140" xr:uid="{006002FB-B0FA-488A-858C-B92D65EF0568}"/>
    <cellStyle name="Virgül 13 2" xfId="156" xr:uid="{05FFDB7C-AE3E-4E63-BD09-2E313E967CAA}"/>
    <cellStyle name="Virgül 13 3" xfId="170" xr:uid="{840C9ABA-E37C-406B-AB6D-88A3A2036190}"/>
    <cellStyle name="Virgül 14" xfId="141" xr:uid="{1C17D3CD-AB97-46AC-9E94-CAAEC1F45D77}"/>
    <cellStyle name="Virgül 14 2" xfId="157" xr:uid="{BE928B37-9123-49BE-B605-9A44BF0FA87F}"/>
    <cellStyle name="Virgül 14 3" xfId="171" xr:uid="{A2CF6D9F-1E76-4BB9-9DE2-999D9C6AE7F7}"/>
    <cellStyle name="Virgül 15" xfId="142" xr:uid="{22EB108C-5799-42DE-8F9D-3657EAB9211D}"/>
    <cellStyle name="Virgül 15 2" xfId="158" xr:uid="{48A66365-2087-4574-96AB-AA9643902A3C}"/>
    <cellStyle name="Virgül 15 3" xfId="172" xr:uid="{9DC907D7-5EF1-41C5-9B47-798E4ED935FE}"/>
    <cellStyle name="Virgül 16" xfId="143" xr:uid="{047CCE57-B9B7-424D-BF89-DE50A3B8DA40}"/>
    <cellStyle name="Virgül 16 2" xfId="159" xr:uid="{FE119ED4-CE17-471C-96B6-0F3A028957C0}"/>
    <cellStyle name="Virgül 16 3" xfId="173" xr:uid="{D5F2EE0B-7C90-4FEB-8200-F2F5C4D1C904}"/>
    <cellStyle name="Virgül 17" xfId="144" xr:uid="{9CB570CC-F158-455D-8DFC-4BB9C90F9583}"/>
    <cellStyle name="Virgül 17 2" xfId="160" xr:uid="{EF51B4F6-9CAF-4FA8-81A7-3E72E931A86F}"/>
    <cellStyle name="Virgül 17 3" xfId="174" xr:uid="{19A1F237-971A-40FF-A79B-319D7F48072F}"/>
    <cellStyle name="Virgül 18" xfId="145" xr:uid="{B8CBA9E4-8920-4B3E-9FC4-01BB43B695EC}"/>
    <cellStyle name="Virgül 18 2" xfId="161" xr:uid="{7E711CF3-7235-4763-A21E-90F01160E44E}"/>
    <cellStyle name="Virgül 18 3" xfId="175" xr:uid="{12D0957E-2816-463C-809E-3AAE815002A1}"/>
    <cellStyle name="Virgül 19" xfId="162" xr:uid="{CDE8866A-F6F4-415E-A4A7-3F16503DA907}"/>
    <cellStyle name="Virgül 19 2" xfId="167" xr:uid="{84B3FC68-5AF9-465D-8F71-9C31563B425B}"/>
    <cellStyle name="Virgül 2" xfId="53" xr:uid="{00000000-0005-0000-0000-000077000000}"/>
    <cellStyle name="Virgül 2 2" xfId="133" xr:uid="{00000000-0005-0000-0000-000078000000}"/>
    <cellStyle name="Virgül 2 2 2" xfId="151" xr:uid="{50981A75-7C1A-490A-8B42-C58A4957A291}"/>
    <cellStyle name="Virgül 20" xfId="163" xr:uid="{E8273CDC-4CA2-4C44-B8E2-863770A5CB41}"/>
    <cellStyle name="Virgül 21" xfId="164" xr:uid="{B1F374AA-866B-49C1-9E59-EC66766D9397}"/>
    <cellStyle name="Virgül 22" xfId="165" xr:uid="{4E62ED1F-AA78-4617-9384-57FC02458694}"/>
    <cellStyle name="Virgül 23" xfId="166" xr:uid="{87ECC0DA-141A-48C6-995A-7B8D2E078339}"/>
    <cellStyle name="Virgül 24" xfId="148" xr:uid="{91DEE7DE-B1F9-4AD1-A562-E2B3B610DF43}"/>
    <cellStyle name="Virgül 25" xfId="149" xr:uid="{19BBF06A-6090-4342-A3B4-59BFD411B1DC}"/>
    <cellStyle name="Virgül 26" xfId="146" xr:uid="{02DAE20C-EC0B-44D4-A926-7DB010F3CF91}"/>
    <cellStyle name="Virgül 27" xfId="176" xr:uid="{71618E4A-C910-4130-B8FD-574631AD5C78}"/>
    <cellStyle name="Virgül 28" xfId="177" xr:uid="{D0FDA355-A087-4165-8DBB-F471F7CDD2C8}"/>
    <cellStyle name="Virgül 29" xfId="178" xr:uid="{ECE1D656-1090-4E17-BF10-C35231CB9D63}"/>
    <cellStyle name="Virgül 3" xfId="127" xr:uid="{00000000-0005-0000-0000-000079000000}"/>
    <cellStyle name="Virgül 4" xfId="128" xr:uid="{00000000-0005-0000-0000-00007A000000}"/>
    <cellStyle name="Virgül 5" xfId="130" xr:uid="{00000000-0005-0000-0000-00007B000000}"/>
    <cellStyle name="Virgül 6" xfId="131" xr:uid="{00000000-0005-0000-0000-00007C000000}"/>
    <cellStyle name="Virgül 7" xfId="129" xr:uid="{00000000-0005-0000-0000-00007D000000}"/>
    <cellStyle name="Virgül 8" xfId="135" xr:uid="{F8AA7FCF-B68F-4100-A3E3-90D5AB826995}"/>
    <cellStyle name="Virgül 8 2" xfId="147" xr:uid="{D3E153A8-E83A-4B78-8C2C-F8AFC263E59A}"/>
    <cellStyle name="Virgül 8 2 2" xfId="169" xr:uid="{1CD6862B-8462-4802-AD7D-8DA917D6C191}"/>
    <cellStyle name="Virgül 9" xfId="139" xr:uid="{7E0081A3-DB32-4067-9198-BC70ED314C21}"/>
    <cellStyle name="Virgül 9 2" xfId="152" xr:uid="{E67C3618-62B9-47A7-918A-063EA68E06A0}"/>
    <cellStyle name="Vurgu1 2" xfId="41" xr:uid="{00000000-0005-0000-0000-00007E000000}"/>
    <cellStyle name="Vurgu2 2" xfId="42" xr:uid="{00000000-0005-0000-0000-00007F000000}"/>
    <cellStyle name="Vurgu3 2" xfId="43" xr:uid="{00000000-0005-0000-0000-000080000000}"/>
    <cellStyle name="Vurgu4 2" xfId="44" xr:uid="{00000000-0005-0000-0000-000081000000}"/>
    <cellStyle name="Vurgu5 2" xfId="45" xr:uid="{00000000-0005-0000-0000-000082000000}"/>
    <cellStyle name="Vurgu6 2" xfId="46" xr:uid="{00000000-0005-0000-0000-000083000000}"/>
    <cellStyle name="Yüzde" xfId="132" builtinId="5"/>
    <cellStyle name="Yüzde 2" xfId="105" xr:uid="{00000000-0005-0000-0000-000085000000}"/>
    <cellStyle name="Yüzde 3" xfId="150" xr:uid="{B3740D7F-A790-40E0-8A67-F8C5191B4C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9"/>
  <sheetViews>
    <sheetView tabSelected="1" zoomScale="50" zoomScaleNormal="50" zoomScaleSheetLayoutView="85" workbookViewId="0">
      <pane xSplit="1" ySplit="1" topLeftCell="B2" activePane="bottomRight" state="frozen"/>
      <selection activeCell="I13" sqref="I13"/>
      <selection pane="topRight" activeCell="I13" sqref="I13"/>
      <selection pane="bottomLeft" activeCell="I13" sqref="I13"/>
      <selection pane="bottomRight"/>
    </sheetView>
  </sheetViews>
  <sheetFormatPr defaultColWidth="0" defaultRowHeight="15.5" x14ac:dyDescent="0.3"/>
  <cols>
    <col min="1" max="1" width="6.81640625" style="20" bestFit="1" customWidth="1"/>
    <col min="2" max="2" width="109.453125" style="21" bestFit="1" customWidth="1"/>
    <col min="3" max="4" width="15.81640625" style="31" bestFit="1" customWidth="1"/>
    <col min="5" max="5" width="17.54296875" style="31" customWidth="1"/>
    <col min="6" max="6" width="14.26953125" style="31" bestFit="1" customWidth="1"/>
    <col min="7" max="7" width="13.26953125" style="31" bestFit="1" customWidth="1"/>
    <col min="8" max="8" width="20.81640625" style="31" bestFit="1" customWidth="1"/>
    <col min="9" max="10" width="15.81640625" style="31" bestFit="1" customWidth="1"/>
    <col min="11" max="11" width="17.54296875" style="31" customWidth="1"/>
    <col min="12" max="12" width="14.26953125" style="31" bestFit="1" customWidth="1"/>
    <col min="13" max="13" width="13.26953125" style="31" bestFit="1" customWidth="1"/>
    <col min="14" max="14" width="20.81640625" style="31" bestFit="1" customWidth="1"/>
    <col min="15" max="15" width="15.1796875" style="31" bestFit="1" customWidth="1"/>
    <col min="16" max="16" width="14.1796875" style="31" bestFit="1" customWidth="1"/>
    <col min="17" max="17" width="20.1796875" style="31" bestFit="1" customWidth="1"/>
    <col min="18" max="18" width="14.453125" style="31" bestFit="1" customWidth="1"/>
    <col min="19" max="19" width="14.26953125" style="31" bestFit="1" customWidth="1"/>
    <col min="20" max="20" width="17.81640625" style="31" customWidth="1"/>
    <col min="21" max="22" width="15.81640625" style="31" bestFit="1" customWidth="1"/>
    <col min="23" max="23" width="20.1796875" style="31" bestFit="1" customWidth="1"/>
    <col min="24" max="26" width="20.1796875" style="31" customWidth="1"/>
    <col min="27" max="28" width="15.81640625" style="31" bestFit="1" customWidth="1"/>
    <col min="29" max="29" width="20.1796875" style="31" bestFit="1" customWidth="1"/>
    <col min="30" max="32" width="20.1796875" style="31" customWidth="1"/>
    <col min="33" max="33" width="83.81640625" style="10" bestFit="1" customWidth="1"/>
    <col min="34" max="34" width="6.81640625" style="31" customWidth="1"/>
    <col min="35" max="55" width="0" style="31" hidden="1" customWidth="1"/>
    <col min="56" max="16384" width="9.1796875" style="31" hidden="1"/>
  </cols>
  <sheetData>
    <row r="1" spans="1:34" ht="48.75" customHeight="1" x14ac:dyDescent="0.3">
      <c r="B1" s="102">
        <v>45657</v>
      </c>
      <c r="C1" s="156" t="s">
        <v>0</v>
      </c>
      <c r="D1" s="155"/>
      <c r="E1" s="155"/>
      <c r="F1" s="156" t="s">
        <v>1</v>
      </c>
      <c r="G1" s="155"/>
      <c r="H1" s="155"/>
      <c r="I1" s="156" t="s">
        <v>2</v>
      </c>
      <c r="J1" s="155"/>
      <c r="K1" s="155"/>
      <c r="L1" s="156" t="s">
        <v>700</v>
      </c>
      <c r="M1" s="155"/>
      <c r="N1" s="155"/>
      <c r="O1" s="156" t="s">
        <v>3</v>
      </c>
      <c r="P1" s="155"/>
      <c r="Q1" s="157"/>
      <c r="R1" s="155" t="s">
        <v>358</v>
      </c>
      <c r="S1" s="155"/>
      <c r="T1" s="155"/>
      <c r="U1" s="156" t="s">
        <v>357</v>
      </c>
      <c r="V1" s="155"/>
      <c r="W1" s="157"/>
      <c r="X1" s="155" t="s">
        <v>731</v>
      </c>
      <c r="Y1" s="155"/>
      <c r="Z1" s="155"/>
      <c r="AA1" s="156" t="s">
        <v>733</v>
      </c>
      <c r="AB1" s="155"/>
      <c r="AC1" s="157"/>
      <c r="AD1" s="155" t="s">
        <v>735</v>
      </c>
      <c r="AE1" s="155"/>
      <c r="AF1" s="155"/>
      <c r="AG1" s="8" t="s">
        <v>734</v>
      </c>
    </row>
    <row r="2" spans="1:34" x14ac:dyDescent="0.3">
      <c r="B2" s="136" t="s">
        <v>359</v>
      </c>
      <c r="C2" s="6" t="s">
        <v>4</v>
      </c>
      <c r="D2" s="19" t="s">
        <v>5</v>
      </c>
      <c r="E2" s="7" t="s">
        <v>6</v>
      </c>
      <c r="F2" s="19" t="s">
        <v>4</v>
      </c>
      <c r="G2" s="19" t="s">
        <v>5</v>
      </c>
      <c r="H2" s="19" t="s">
        <v>6</v>
      </c>
      <c r="I2" s="6" t="s">
        <v>4</v>
      </c>
      <c r="J2" s="19" t="s">
        <v>5</v>
      </c>
      <c r="K2" s="7" t="s">
        <v>6</v>
      </c>
      <c r="L2" s="19" t="s">
        <v>4</v>
      </c>
      <c r="M2" s="19" t="s">
        <v>5</v>
      </c>
      <c r="N2" s="19" t="s">
        <v>6</v>
      </c>
      <c r="O2" s="6" t="s">
        <v>4</v>
      </c>
      <c r="P2" s="19" t="s">
        <v>5</v>
      </c>
      <c r="Q2" s="7" t="s">
        <v>6</v>
      </c>
      <c r="R2" s="6" t="s">
        <v>4</v>
      </c>
      <c r="S2" s="19" t="s">
        <v>5</v>
      </c>
      <c r="T2" s="7" t="s">
        <v>6</v>
      </c>
      <c r="U2" s="19" t="s">
        <v>4</v>
      </c>
      <c r="V2" s="19" t="s">
        <v>5</v>
      </c>
      <c r="W2" s="19" t="s">
        <v>6</v>
      </c>
      <c r="X2" s="6" t="s">
        <v>4</v>
      </c>
      <c r="Y2" s="19" t="s">
        <v>5</v>
      </c>
      <c r="Z2" s="7" t="s">
        <v>6</v>
      </c>
      <c r="AA2" s="19" t="s">
        <v>4</v>
      </c>
      <c r="AB2" s="19" t="s">
        <v>5</v>
      </c>
      <c r="AC2" s="19" t="s">
        <v>6</v>
      </c>
      <c r="AD2" s="6" t="s">
        <v>4</v>
      </c>
      <c r="AE2" s="19" t="s">
        <v>5</v>
      </c>
      <c r="AF2" s="7" t="s">
        <v>6</v>
      </c>
      <c r="AG2" s="1" t="s">
        <v>351</v>
      </c>
    </row>
    <row r="3" spans="1:34" s="95" customFormat="1" x14ac:dyDescent="0.35">
      <c r="A3" s="107" t="s">
        <v>7</v>
      </c>
      <c r="B3" s="151" t="s">
        <v>360</v>
      </c>
      <c r="C3" s="108">
        <f>+F3+I3+L3+O3+R3+U3+X3+AA3+AD3</f>
        <v>413559144</v>
      </c>
      <c r="D3" s="109">
        <f t="shared" ref="D3:E3" si="0">+G3+J3+M3+P3+S3+V3+Y3+AB3+AE3</f>
        <v>557980473</v>
      </c>
      <c r="E3" s="110">
        <f t="shared" si="0"/>
        <v>971539617</v>
      </c>
      <c r="F3" s="160">
        <v>55669525</v>
      </c>
      <c r="G3" s="160">
        <v>67952923</v>
      </c>
      <c r="H3" s="161">
        <v>123622448</v>
      </c>
      <c r="I3" s="159">
        <v>113004326</v>
      </c>
      <c r="J3" s="160">
        <v>231439362</v>
      </c>
      <c r="K3" s="161">
        <v>344443688</v>
      </c>
      <c r="L3" s="160">
        <v>21687871</v>
      </c>
      <c r="M3" s="160">
        <v>66606163</v>
      </c>
      <c r="N3" s="161">
        <v>88294034</v>
      </c>
      <c r="O3" s="160">
        <v>46345580</v>
      </c>
      <c r="P3" s="160">
        <v>45332998</v>
      </c>
      <c r="Q3" s="161">
        <v>91678578</v>
      </c>
      <c r="R3" s="159">
        <v>69430478</v>
      </c>
      <c r="S3" s="160">
        <v>70277005</v>
      </c>
      <c r="T3" s="161">
        <v>139707483</v>
      </c>
      <c r="U3" s="159">
        <v>99800268</v>
      </c>
      <c r="V3" s="160">
        <v>66557406</v>
      </c>
      <c r="W3" s="161">
        <v>166357674</v>
      </c>
      <c r="X3" s="159">
        <v>2253163</v>
      </c>
      <c r="Y3" s="160">
        <v>1128686</v>
      </c>
      <c r="Z3" s="161">
        <v>3381849</v>
      </c>
      <c r="AA3" s="159">
        <v>2161283</v>
      </c>
      <c r="AB3" s="160">
        <v>1690939</v>
      </c>
      <c r="AC3" s="161">
        <v>3852222</v>
      </c>
      <c r="AD3" s="160">
        <v>3206650</v>
      </c>
      <c r="AE3" s="160">
        <v>6994991</v>
      </c>
      <c r="AF3" s="161">
        <v>10201641</v>
      </c>
      <c r="AG3" s="1" t="s">
        <v>406</v>
      </c>
      <c r="AH3" s="111" t="s">
        <v>7</v>
      </c>
    </row>
    <row r="4" spans="1:34" x14ac:dyDescent="0.35">
      <c r="A4" s="35" t="s">
        <v>239</v>
      </c>
      <c r="B4" s="138" t="s">
        <v>361</v>
      </c>
      <c r="C4" s="41">
        <f t="shared" ref="C4:C49" si="1">+F4+I4+L4+O4+R4+U4+X4+AA4+AD4</f>
        <v>249545630</v>
      </c>
      <c r="D4" s="39">
        <f t="shared" ref="D4:D49" si="2">+G4+J4+M4+P4+S4+V4+Y4+AB4+AE4</f>
        <v>454213655</v>
      </c>
      <c r="E4" s="42">
        <f t="shared" ref="E4:E49" si="3">+H4+K4+N4+Q4+T4+W4+Z4+AC4+AF4</f>
        <v>703759285</v>
      </c>
      <c r="F4" s="162">
        <v>28420827</v>
      </c>
      <c r="G4" s="162">
        <v>55362681</v>
      </c>
      <c r="H4" s="164">
        <v>83783508</v>
      </c>
      <c r="I4" s="163">
        <v>59569581</v>
      </c>
      <c r="J4" s="162">
        <v>190460115</v>
      </c>
      <c r="K4" s="164">
        <v>250029696</v>
      </c>
      <c r="L4" s="162">
        <v>12938156</v>
      </c>
      <c r="M4" s="162">
        <v>58860909</v>
      </c>
      <c r="N4" s="164">
        <v>71799065</v>
      </c>
      <c r="O4" s="162">
        <v>21993073</v>
      </c>
      <c r="P4" s="162">
        <v>36480037</v>
      </c>
      <c r="Q4" s="164">
        <v>58473110</v>
      </c>
      <c r="R4" s="163">
        <v>53609564</v>
      </c>
      <c r="S4" s="162">
        <v>50324150</v>
      </c>
      <c r="T4" s="164">
        <v>103933714</v>
      </c>
      <c r="U4" s="163">
        <v>69907502</v>
      </c>
      <c r="V4" s="162">
        <v>54196322</v>
      </c>
      <c r="W4" s="164">
        <v>124103824</v>
      </c>
      <c r="X4" s="163">
        <v>327223</v>
      </c>
      <c r="Y4" s="162">
        <v>98043</v>
      </c>
      <c r="Z4" s="164">
        <v>425266</v>
      </c>
      <c r="AA4" s="163">
        <v>544198</v>
      </c>
      <c r="AB4" s="162">
        <v>1585278</v>
      </c>
      <c r="AC4" s="164">
        <v>2129476</v>
      </c>
      <c r="AD4" s="162">
        <v>2235506</v>
      </c>
      <c r="AE4" s="162">
        <v>6846120</v>
      </c>
      <c r="AF4" s="164">
        <v>9081626</v>
      </c>
      <c r="AG4" s="36" t="s">
        <v>407</v>
      </c>
      <c r="AH4" s="29" t="s">
        <v>239</v>
      </c>
    </row>
    <row r="5" spans="1:34" x14ac:dyDescent="0.35">
      <c r="A5" s="35" t="s">
        <v>295</v>
      </c>
      <c r="B5" s="138" t="s">
        <v>362</v>
      </c>
      <c r="C5" s="41">
        <f t="shared" si="1"/>
        <v>236656866</v>
      </c>
      <c r="D5" s="39">
        <f t="shared" si="2"/>
        <v>366871148</v>
      </c>
      <c r="E5" s="42">
        <f t="shared" si="3"/>
        <v>603528014</v>
      </c>
      <c r="F5" s="162">
        <v>22027725</v>
      </c>
      <c r="G5" s="162">
        <v>39233688</v>
      </c>
      <c r="H5" s="164">
        <v>61261413</v>
      </c>
      <c r="I5" s="163">
        <v>59543446</v>
      </c>
      <c r="J5" s="162">
        <v>163449279</v>
      </c>
      <c r="K5" s="164">
        <v>222992725</v>
      </c>
      <c r="L5" s="162">
        <v>12906549</v>
      </c>
      <c r="M5" s="162">
        <v>40354160</v>
      </c>
      <c r="N5" s="164">
        <v>53260709</v>
      </c>
      <c r="O5" s="162">
        <v>21996370</v>
      </c>
      <c r="P5" s="162">
        <v>33423851</v>
      </c>
      <c r="Q5" s="164">
        <v>55420221</v>
      </c>
      <c r="R5" s="163">
        <v>53560813</v>
      </c>
      <c r="S5" s="162">
        <v>47450516</v>
      </c>
      <c r="T5" s="164">
        <v>101011329</v>
      </c>
      <c r="U5" s="163">
        <v>65803017</v>
      </c>
      <c r="V5" s="162">
        <v>37626323</v>
      </c>
      <c r="W5" s="164">
        <v>103429340</v>
      </c>
      <c r="X5" s="163">
        <v>68289</v>
      </c>
      <c r="Y5" s="162">
        <v>15888</v>
      </c>
      <c r="Z5" s="164">
        <v>84177</v>
      </c>
      <c r="AA5" s="163">
        <v>140178</v>
      </c>
      <c r="AB5" s="162">
        <v>1283917</v>
      </c>
      <c r="AC5" s="164">
        <v>1424095</v>
      </c>
      <c r="AD5" s="162">
        <v>610479</v>
      </c>
      <c r="AE5" s="162">
        <v>4033526</v>
      </c>
      <c r="AF5" s="164">
        <v>4644005</v>
      </c>
      <c r="AG5" s="36" t="s">
        <v>408</v>
      </c>
      <c r="AH5" s="29" t="s">
        <v>295</v>
      </c>
    </row>
    <row r="6" spans="1:34" x14ac:dyDescent="0.35">
      <c r="A6" s="35" t="s">
        <v>297</v>
      </c>
      <c r="B6" s="138" t="s">
        <v>363</v>
      </c>
      <c r="C6" s="41">
        <f t="shared" si="1"/>
        <v>12464011</v>
      </c>
      <c r="D6" s="39">
        <f t="shared" si="2"/>
        <v>87484565</v>
      </c>
      <c r="E6" s="42">
        <f t="shared" si="3"/>
        <v>99948576</v>
      </c>
      <c r="F6" s="162">
        <v>6603030</v>
      </c>
      <c r="G6" s="162">
        <v>16207071</v>
      </c>
      <c r="H6" s="164">
        <v>22810101</v>
      </c>
      <c r="I6" s="163">
        <v>27753</v>
      </c>
      <c r="J6" s="162">
        <v>27014929</v>
      </c>
      <c r="K6" s="164">
        <v>27042682</v>
      </c>
      <c r="L6" s="162">
        <v>33684</v>
      </c>
      <c r="M6" s="162">
        <v>18549373</v>
      </c>
      <c r="N6" s="164">
        <v>18583057</v>
      </c>
      <c r="O6" s="162">
        <v>1159</v>
      </c>
      <c r="P6" s="162">
        <v>3064872</v>
      </c>
      <c r="Q6" s="164">
        <v>3066031</v>
      </c>
      <c r="R6" s="163">
        <v>59099</v>
      </c>
      <c r="S6" s="162">
        <v>2881533</v>
      </c>
      <c r="T6" s="164">
        <v>2940632</v>
      </c>
      <c r="U6" s="163">
        <v>4104858</v>
      </c>
      <c r="V6" s="162">
        <v>16570441</v>
      </c>
      <c r="W6" s="164">
        <v>20675299</v>
      </c>
      <c r="X6" s="163">
        <v>8934</v>
      </c>
      <c r="Y6" s="162">
        <v>82155</v>
      </c>
      <c r="Z6" s="164">
        <v>91089</v>
      </c>
      <c r="AA6" s="163">
        <v>467</v>
      </c>
      <c r="AB6" s="162">
        <v>301597</v>
      </c>
      <c r="AC6" s="164">
        <v>302064</v>
      </c>
      <c r="AD6" s="162">
        <v>1625027</v>
      </c>
      <c r="AE6" s="162">
        <v>2812594</v>
      </c>
      <c r="AF6" s="164">
        <v>4437621</v>
      </c>
      <c r="AG6" s="36" t="s">
        <v>409</v>
      </c>
      <c r="AH6" s="29" t="s">
        <v>297</v>
      </c>
    </row>
    <row r="7" spans="1:34" x14ac:dyDescent="0.35">
      <c r="A7" s="35" t="s">
        <v>299</v>
      </c>
      <c r="B7" s="138" t="s">
        <v>364</v>
      </c>
      <c r="C7" s="41">
        <f t="shared" si="1"/>
        <v>654596</v>
      </c>
      <c r="D7" s="39">
        <f t="shared" si="2"/>
        <v>0</v>
      </c>
      <c r="E7" s="42">
        <f t="shared" si="3"/>
        <v>654596</v>
      </c>
      <c r="F7" s="162">
        <v>0</v>
      </c>
      <c r="G7" s="162">
        <v>0</v>
      </c>
      <c r="H7" s="164">
        <v>0</v>
      </c>
      <c r="I7" s="163">
        <v>1019</v>
      </c>
      <c r="J7" s="162">
        <v>0</v>
      </c>
      <c r="K7" s="164">
        <v>1019</v>
      </c>
      <c r="L7" s="162">
        <v>0</v>
      </c>
      <c r="M7" s="162">
        <v>0</v>
      </c>
      <c r="N7" s="164">
        <v>0</v>
      </c>
      <c r="O7" s="162">
        <v>0</v>
      </c>
      <c r="P7" s="162">
        <v>0</v>
      </c>
      <c r="Q7" s="164">
        <v>0</v>
      </c>
      <c r="R7" s="162">
        <v>0</v>
      </c>
      <c r="S7" s="162">
        <v>0</v>
      </c>
      <c r="T7" s="164">
        <v>0</v>
      </c>
      <c r="U7" s="163">
        <v>0</v>
      </c>
      <c r="V7" s="162">
        <v>0</v>
      </c>
      <c r="W7" s="164">
        <v>0</v>
      </c>
      <c r="X7" s="163">
        <v>250000</v>
      </c>
      <c r="Y7" s="162">
        <v>0</v>
      </c>
      <c r="Z7" s="164">
        <v>250000</v>
      </c>
      <c r="AA7" s="163">
        <v>403577</v>
      </c>
      <c r="AB7" s="162">
        <v>0</v>
      </c>
      <c r="AC7" s="164">
        <v>403577</v>
      </c>
      <c r="AD7" s="162">
        <v>0</v>
      </c>
      <c r="AE7" s="162">
        <v>0</v>
      </c>
      <c r="AF7" s="164">
        <v>0</v>
      </c>
      <c r="AG7" s="36" t="s">
        <v>410</v>
      </c>
      <c r="AH7" s="29" t="s">
        <v>299</v>
      </c>
    </row>
    <row r="8" spans="1:34" x14ac:dyDescent="0.35">
      <c r="A8" s="35" t="s">
        <v>301</v>
      </c>
      <c r="B8" s="138" t="s">
        <v>374</v>
      </c>
      <c r="C8" s="41">
        <f t="shared" si="1"/>
        <v>220883</v>
      </c>
      <c r="D8" s="39">
        <f t="shared" si="2"/>
        <v>124214</v>
      </c>
      <c r="E8" s="42">
        <f t="shared" si="3"/>
        <v>345097</v>
      </c>
      <c r="F8" s="162">
        <v>209928</v>
      </c>
      <c r="G8" s="162">
        <v>78078</v>
      </c>
      <c r="H8" s="164">
        <v>288006</v>
      </c>
      <c r="I8" s="163">
        <v>2637</v>
      </c>
      <c r="J8" s="162">
        <v>4093</v>
      </c>
      <c r="K8" s="164">
        <v>6730</v>
      </c>
      <c r="L8" s="162">
        <v>2077</v>
      </c>
      <c r="M8" s="162">
        <v>42624</v>
      </c>
      <c r="N8" s="164">
        <v>44701</v>
      </c>
      <c r="O8" s="162">
        <v>-4456</v>
      </c>
      <c r="P8" s="162">
        <v>-8686</v>
      </c>
      <c r="Q8" s="164">
        <v>-13142</v>
      </c>
      <c r="R8" s="163">
        <v>10348</v>
      </c>
      <c r="S8" s="162">
        <v>7899</v>
      </c>
      <c r="T8" s="164">
        <v>18247</v>
      </c>
      <c r="U8" s="163">
        <v>373</v>
      </c>
      <c r="V8" s="162">
        <v>442</v>
      </c>
      <c r="W8" s="164">
        <v>815</v>
      </c>
      <c r="X8" s="163"/>
      <c r="Y8" s="162"/>
      <c r="Z8" s="164"/>
      <c r="AA8" s="163">
        <v>-24</v>
      </c>
      <c r="AB8" s="162">
        <v>-236</v>
      </c>
      <c r="AC8" s="164">
        <v>-260</v>
      </c>
      <c r="AD8" s="162"/>
      <c r="AE8" s="162"/>
      <c r="AF8" s="164"/>
      <c r="AG8" s="36" t="s">
        <v>420</v>
      </c>
      <c r="AH8" s="29" t="s">
        <v>301</v>
      </c>
    </row>
    <row r="9" spans="1:34" x14ac:dyDescent="0.35">
      <c r="A9" s="35" t="s">
        <v>46</v>
      </c>
      <c r="B9" s="138" t="s">
        <v>365</v>
      </c>
      <c r="C9" s="41">
        <f t="shared" si="1"/>
        <v>38035197</v>
      </c>
      <c r="D9" s="39">
        <f t="shared" si="2"/>
        <v>41244578</v>
      </c>
      <c r="E9" s="42">
        <f t="shared" si="3"/>
        <v>79279775</v>
      </c>
      <c r="F9" s="162">
        <v>15307552</v>
      </c>
      <c r="G9" s="162">
        <v>6509878</v>
      </c>
      <c r="H9" s="164">
        <v>21817430</v>
      </c>
      <c r="I9" s="163">
        <v>15070891</v>
      </c>
      <c r="J9" s="162">
        <v>17269448</v>
      </c>
      <c r="K9" s="164">
        <v>32340339</v>
      </c>
      <c r="L9" s="162">
        <v>306609</v>
      </c>
      <c r="M9" s="162">
        <v>2433176</v>
      </c>
      <c r="N9" s="164">
        <v>2739785</v>
      </c>
      <c r="O9" s="162">
        <v>78410</v>
      </c>
      <c r="P9" s="162">
        <v>5769</v>
      </c>
      <c r="Q9" s="164">
        <v>84179</v>
      </c>
      <c r="R9" s="163">
        <v>5042595</v>
      </c>
      <c r="S9" s="162">
        <v>5410024</v>
      </c>
      <c r="T9" s="164">
        <v>10452619</v>
      </c>
      <c r="U9" s="163">
        <v>0</v>
      </c>
      <c r="V9" s="162">
        <v>9483947</v>
      </c>
      <c r="W9" s="164">
        <v>9483947</v>
      </c>
      <c r="X9" s="163">
        <v>1407343</v>
      </c>
      <c r="Y9" s="162">
        <v>0</v>
      </c>
      <c r="Z9" s="164">
        <v>1407343</v>
      </c>
      <c r="AA9" s="163">
        <v>820835</v>
      </c>
      <c r="AB9" s="162">
        <v>0</v>
      </c>
      <c r="AC9" s="164">
        <v>820835</v>
      </c>
      <c r="AD9" s="162">
        <v>962</v>
      </c>
      <c r="AE9" s="162">
        <v>132336</v>
      </c>
      <c r="AF9" s="164">
        <v>133298</v>
      </c>
      <c r="AG9" s="36" t="s">
        <v>411</v>
      </c>
      <c r="AH9" s="29" t="s">
        <v>46</v>
      </c>
    </row>
    <row r="10" spans="1:34" x14ac:dyDescent="0.35">
      <c r="A10" s="35" t="s">
        <v>309</v>
      </c>
      <c r="B10" s="138" t="s">
        <v>366</v>
      </c>
      <c r="C10" s="41">
        <f t="shared" si="1"/>
        <v>804806</v>
      </c>
      <c r="D10" s="39">
        <f t="shared" si="2"/>
        <v>34371965</v>
      </c>
      <c r="E10" s="42">
        <f t="shared" si="3"/>
        <v>35176771</v>
      </c>
      <c r="F10" s="162">
        <v>316052</v>
      </c>
      <c r="G10" s="162">
        <v>5667966</v>
      </c>
      <c r="H10" s="164">
        <v>5984018</v>
      </c>
      <c r="I10" s="163">
        <v>475948</v>
      </c>
      <c r="J10" s="162">
        <v>11956887</v>
      </c>
      <c r="K10" s="164">
        <v>12432835</v>
      </c>
      <c r="L10" s="162">
        <v>1778</v>
      </c>
      <c r="M10" s="162">
        <v>2208759</v>
      </c>
      <c r="N10" s="164">
        <v>2210537</v>
      </c>
      <c r="O10" s="162">
        <v>0</v>
      </c>
      <c r="P10" s="162">
        <v>0</v>
      </c>
      <c r="Q10" s="164">
        <v>0</v>
      </c>
      <c r="R10" s="163">
        <v>11028</v>
      </c>
      <c r="S10" s="162">
        <v>5409954</v>
      </c>
      <c r="T10" s="164">
        <v>5420982</v>
      </c>
      <c r="U10" s="163">
        <v>0</v>
      </c>
      <c r="V10" s="162">
        <v>9128399</v>
      </c>
      <c r="W10" s="164">
        <v>9128399</v>
      </c>
      <c r="X10" s="163">
        <v>0</v>
      </c>
      <c r="Y10" s="162">
        <v>0</v>
      </c>
      <c r="Z10" s="164">
        <v>0</v>
      </c>
      <c r="AA10" s="163">
        <v>0</v>
      </c>
      <c r="AB10" s="162">
        <v>0</v>
      </c>
      <c r="AC10" s="164">
        <v>0</v>
      </c>
      <c r="AD10" s="162">
        <v>0</v>
      </c>
      <c r="AE10" s="162">
        <v>0</v>
      </c>
      <c r="AF10" s="164">
        <v>0</v>
      </c>
      <c r="AG10" s="36" t="s">
        <v>412</v>
      </c>
      <c r="AH10" s="29" t="s">
        <v>309</v>
      </c>
    </row>
    <row r="11" spans="1:34" x14ac:dyDescent="0.35">
      <c r="A11" s="35" t="s">
        <v>310</v>
      </c>
      <c r="B11" s="138" t="s">
        <v>367</v>
      </c>
      <c r="C11" s="41">
        <f t="shared" si="1"/>
        <v>15605</v>
      </c>
      <c r="D11" s="39">
        <f t="shared" si="2"/>
        <v>145326</v>
      </c>
      <c r="E11" s="42">
        <f t="shared" si="3"/>
        <v>160931</v>
      </c>
      <c r="F11" s="162">
        <v>0</v>
      </c>
      <c r="G11" s="162">
        <v>126498</v>
      </c>
      <c r="H11" s="164">
        <v>126498</v>
      </c>
      <c r="I11" s="163">
        <v>0</v>
      </c>
      <c r="J11" s="162">
        <v>18828</v>
      </c>
      <c r="K11" s="164">
        <v>18828</v>
      </c>
      <c r="L11" s="162">
        <v>0</v>
      </c>
      <c r="M11" s="162">
        <v>0</v>
      </c>
      <c r="N11" s="164">
        <v>0</v>
      </c>
      <c r="O11" s="162">
        <v>0</v>
      </c>
      <c r="P11" s="162">
        <v>0</v>
      </c>
      <c r="Q11" s="164">
        <v>0</v>
      </c>
      <c r="R11" s="162">
        <v>0</v>
      </c>
      <c r="S11" s="162">
        <v>0</v>
      </c>
      <c r="T11" s="164">
        <v>0</v>
      </c>
      <c r="U11" s="163">
        <v>0</v>
      </c>
      <c r="V11" s="162">
        <v>0</v>
      </c>
      <c r="W11" s="164">
        <v>0</v>
      </c>
      <c r="X11" s="163">
        <v>15590</v>
      </c>
      <c r="Y11" s="162">
        <v>0</v>
      </c>
      <c r="Z11" s="164">
        <v>15590</v>
      </c>
      <c r="AA11" s="163">
        <v>0</v>
      </c>
      <c r="AB11" s="162">
        <v>0</v>
      </c>
      <c r="AC11" s="164">
        <v>0</v>
      </c>
      <c r="AD11" s="162">
        <v>15</v>
      </c>
      <c r="AE11" s="162">
        <v>0</v>
      </c>
      <c r="AF11" s="164">
        <v>15</v>
      </c>
      <c r="AG11" s="36" t="s">
        <v>413</v>
      </c>
      <c r="AH11" s="29" t="s">
        <v>310</v>
      </c>
    </row>
    <row r="12" spans="1:34" x14ac:dyDescent="0.35">
      <c r="A12" s="35" t="s">
        <v>311</v>
      </c>
      <c r="B12" s="138" t="s">
        <v>369</v>
      </c>
      <c r="C12" s="41">
        <f t="shared" si="1"/>
        <v>37214786</v>
      </c>
      <c r="D12" s="39">
        <f t="shared" si="2"/>
        <v>6727287</v>
      </c>
      <c r="E12" s="42">
        <f t="shared" si="3"/>
        <v>43942073</v>
      </c>
      <c r="F12" s="162">
        <v>14991500</v>
      </c>
      <c r="G12" s="162">
        <v>715414</v>
      </c>
      <c r="H12" s="164">
        <v>15706914</v>
      </c>
      <c r="I12" s="163">
        <v>14594943</v>
      </c>
      <c r="J12" s="162">
        <v>5293733</v>
      </c>
      <c r="K12" s="164">
        <v>19888676</v>
      </c>
      <c r="L12" s="162">
        <v>304831</v>
      </c>
      <c r="M12" s="162">
        <v>224417</v>
      </c>
      <c r="N12" s="164">
        <v>529248</v>
      </c>
      <c r="O12" s="162">
        <v>78410</v>
      </c>
      <c r="P12" s="162">
        <v>5769</v>
      </c>
      <c r="Q12" s="164">
        <v>84179</v>
      </c>
      <c r="R12" s="163">
        <v>5031567</v>
      </c>
      <c r="S12" s="162">
        <v>70</v>
      </c>
      <c r="T12" s="164">
        <v>5031637</v>
      </c>
      <c r="U12" s="163">
        <v>0</v>
      </c>
      <c r="V12" s="162">
        <v>355548</v>
      </c>
      <c r="W12" s="164">
        <v>355548</v>
      </c>
      <c r="X12" s="163">
        <v>1391753</v>
      </c>
      <c r="Y12" s="162">
        <v>0</v>
      </c>
      <c r="Z12" s="164">
        <v>1391753</v>
      </c>
      <c r="AA12" s="163">
        <v>820835</v>
      </c>
      <c r="AB12" s="162">
        <v>0</v>
      </c>
      <c r="AC12" s="164">
        <v>820835</v>
      </c>
      <c r="AD12" s="162">
        <v>947</v>
      </c>
      <c r="AE12" s="162">
        <v>132336</v>
      </c>
      <c r="AF12" s="164">
        <v>133283</v>
      </c>
      <c r="AG12" s="36" t="s">
        <v>414</v>
      </c>
      <c r="AH12" s="29" t="s">
        <v>311</v>
      </c>
    </row>
    <row r="13" spans="1:34" x14ac:dyDescent="0.35">
      <c r="A13" s="35" t="s">
        <v>240</v>
      </c>
      <c r="B13" s="138" t="s">
        <v>368</v>
      </c>
      <c r="C13" s="41">
        <f t="shared" si="1"/>
        <v>120467713</v>
      </c>
      <c r="D13" s="39">
        <f t="shared" si="2"/>
        <v>60478751</v>
      </c>
      <c r="E13" s="42">
        <f t="shared" si="3"/>
        <v>180946464</v>
      </c>
      <c r="F13" s="162">
        <v>11895869</v>
      </c>
      <c r="G13" s="162">
        <v>5983238</v>
      </c>
      <c r="H13" s="164">
        <v>17879107</v>
      </c>
      <c r="I13" s="163">
        <v>38046620</v>
      </c>
      <c r="J13" s="162">
        <v>22911647</v>
      </c>
      <c r="K13" s="164">
        <v>60958267</v>
      </c>
      <c r="L13" s="162">
        <v>8441914</v>
      </c>
      <c r="M13" s="162">
        <v>5232150</v>
      </c>
      <c r="N13" s="164">
        <v>13674064</v>
      </c>
      <c r="O13" s="162">
        <v>19426300</v>
      </c>
      <c r="P13" s="162">
        <v>8378276</v>
      </c>
      <c r="Q13" s="164">
        <v>27804576</v>
      </c>
      <c r="R13" s="163">
        <v>10527322</v>
      </c>
      <c r="S13" s="162">
        <v>14199415</v>
      </c>
      <c r="T13" s="164">
        <v>24726737</v>
      </c>
      <c r="U13" s="163">
        <v>29858091</v>
      </c>
      <c r="V13" s="162">
        <v>2637721</v>
      </c>
      <c r="W13" s="164">
        <v>32495812</v>
      </c>
      <c r="X13" s="163">
        <v>517038</v>
      </c>
      <c r="Y13" s="162">
        <v>1030643</v>
      </c>
      <c r="Z13" s="164">
        <v>1547681</v>
      </c>
      <c r="AA13" s="163">
        <v>790116</v>
      </c>
      <c r="AB13" s="162">
        <v>105661</v>
      </c>
      <c r="AC13" s="164">
        <v>895777</v>
      </c>
      <c r="AD13" s="162">
        <v>964443</v>
      </c>
      <c r="AE13" s="162">
        <v>0</v>
      </c>
      <c r="AF13" s="164">
        <v>964443</v>
      </c>
      <c r="AG13" s="36" t="s">
        <v>415</v>
      </c>
      <c r="AH13" s="29" t="s">
        <v>240</v>
      </c>
    </row>
    <row r="14" spans="1:34" x14ac:dyDescent="0.35">
      <c r="A14" s="35" t="s">
        <v>394</v>
      </c>
      <c r="B14" s="138" t="s">
        <v>366</v>
      </c>
      <c r="C14" s="41">
        <f t="shared" si="1"/>
        <v>104414448</v>
      </c>
      <c r="D14" s="39">
        <f t="shared" si="2"/>
        <v>53648210</v>
      </c>
      <c r="E14" s="42">
        <f t="shared" si="3"/>
        <v>158062658</v>
      </c>
      <c r="F14" s="162">
        <v>11673678</v>
      </c>
      <c r="G14" s="162">
        <v>3668942</v>
      </c>
      <c r="H14" s="164">
        <v>15342620</v>
      </c>
      <c r="I14" s="163">
        <v>37933533</v>
      </c>
      <c r="J14" s="162">
        <v>22251047</v>
      </c>
      <c r="K14" s="164">
        <v>60184580</v>
      </c>
      <c r="L14" s="162">
        <v>8434255</v>
      </c>
      <c r="M14" s="162">
        <v>5227022</v>
      </c>
      <c r="N14" s="164">
        <v>13661277</v>
      </c>
      <c r="O14" s="162">
        <v>11065793</v>
      </c>
      <c r="P14" s="162">
        <v>8375039</v>
      </c>
      <c r="Q14" s="164">
        <v>19440832</v>
      </c>
      <c r="R14" s="163">
        <v>9934356</v>
      </c>
      <c r="S14" s="162">
        <v>11382778</v>
      </c>
      <c r="T14" s="164">
        <v>21317134</v>
      </c>
      <c r="U14" s="163">
        <v>23325523</v>
      </c>
      <c r="V14" s="162">
        <v>2637721</v>
      </c>
      <c r="W14" s="164">
        <v>25963244</v>
      </c>
      <c r="X14" s="163">
        <v>517038</v>
      </c>
      <c r="Y14" s="162">
        <v>0</v>
      </c>
      <c r="Z14" s="164">
        <v>517038</v>
      </c>
      <c r="AA14" s="163">
        <v>565829</v>
      </c>
      <c r="AB14" s="162">
        <v>105661</v>
      </c>
      <c r="AC14" s="164">
        <v>671490</v>
      </c>
      <c r="AD14" s="162">
        <v>964443</v>
      </c>
      <c r="AE14" s="162">
        <v>0</v>
      </c>
      <c r="AF14" s="164">
        <v>964443</v>
      </c>
      <c r="AG14" s="36" t="s">
        <v>412</v>
      </c>
      <c r="AH14" s="29" t="s">
        <v>394</v>
      </c>
    </row>
    <row r="15" spans="1:34" x14ac:dyDescent="0.35">
      <c r="A15" s="35" t="s">
        <v>395</v>
      </c>
      <c r="B15" s="138" t="s">
        <v>367</v>
      </c>
      <c r="C15" s="41">
        <f t="shared" si="1"/>
        <v>241057</v>
      </c>
      <c r="D15" s="39">
        <f t="shared" si="2"/>
        <v>440424</v>
      </c>
      <c r="E15" s="42">
        <f t="shared" si="3"/>
        <v>681481</v>
      </c>
      <c r="F15" s="162">
        <v>7667</v>
      </c>
      <c r="G15" s="162">
        <v>44521</v>
      </c>
      <c r="H15" s="164">
        <v>52188</v>
      </c>
      <c r="I15" s="163">
        <v>105587</v>
      </c>
      <c r="J15" s="162">
        <v>382853</v>
      </c>
      <c r="K15" s="164">
        <v>488440</v>
      </c>
      <c r="L15" s="162">
        <v>7659</v>
      </c>
      <c r="M15" s="162">
        <v>5128</v>
      </c>
      <c r="N15" s="164">
        <v>12787</v>
      </c>
      <c r="O15" s="162">
        <v>38085</v>
      </c>
      <c r="P15" s="162">
        <v>3237</v>
      </c>
      <c r="Q15" s="164">
        <v>41322</v>
      </c>
      <c r="R15" s="163">
        <v>13556</v>
      </c>
      <c r="S15" s="162">
        <v>4685</v>
      </c>
      <c r="T15" s="164">
        <v>18241</v>
      </c>
      <c r="U15" s="163">
        <v>52913</v>
      </c>
      <c r="V15" s="162">
        <v>0</v>
      </c>
      <c r="W15" s="164">
        <v>52913</v>
      </c>
      <c r="X15" s="163">
        <v>0</v>
      </c>
      <c r="Y15" s="162">
        <v>0</v>
      </c>
      <c r="Z15" s="164">
        <v>0</v>
      </c>
      <c r="AA15" s="163">
        <v>15590</v>
      </c>
      <c r="AB15" s="162">
        <v>0</v>
      </c>
      <c r="AC15" s="164">
        <v>15590</v>
      </c>
      <c r="AD15" s="162">
        <v>0</v>
      </c>
      <c r="AE15" s="162">
        <v>0</v>
      </c>
      <c r="AF15" s="164">
        <v>0</v>
      </c>
      <c r="AG15" s="36" t="s">
        <v>413</v>
      </c>
      <c r="AH15" s="29" t="s">
        <v>395</v>
      </c>
    </row>
    <row r="16" spans="1:34" x14ac:dyDescent="0.35">
      <c r="A16" s="35" t="s">
        <v>396</v>
      </c>
      <c r="B16" s="138" t="s">
        <v>369</v>
      </c>
      <c r="C16" s="41">
        <f t="shared" si="1"/>
        <v>15812208</v>
      </c>
      <c r="D16" s="39">
        <f t="shared" si="2"/>
        <v>6390117</v>
      </c>
      <c r="E16" s="42">
        <f t="shared" si="3"/>
        <v>22202325</v>
      </c>
      <c r="F16" s="162">
        <v>214524</v>
      </c>
      <c r="G16" s="162">
        <v>2269775</v>
      </c>
      <c r="H16" s="164">
        <v>2484299</v>
      </c>
      <c r="I16" s="163">
        <v>7500</v>
      </c>
      <c r="J16" s="162">
        <v>277747</v>
      </c>
      <c r="K16" s="164">
        <v>285247</v>
      </c>
      <c r="L16" s="162">
        <v>0</v>
      </c>
      <c r="M16" s="162">
        <v>0</v>
      </c>
      <c r="N16" s="164">
        <v>0</v>
      </c>
      <c r="O16" s="162">
        <v>8322422</v>
      </c>
      <c r="P16" s="162">
        <v>0</v>
      </c>
      <c r="Q16" s="164">
        <v>8322422</v>
      </c>
      <c r="R16" s="163">
        <v>579410</v>
      </c>
      <c r="S16" s="162">
        <v>2811952</v>
      </c>
      <c r="T16" s="164">
        <v>3391362</v>
      </c>
      <c r="U16" s="163">
        <v>6479655</v>
      </c>
      <c r="V16" s="162">
        <v>0</v>
      </c>
      <c r="W16" s="164">
        <v>6479655</v>
      </c>
      <c r="X16" s="163">
        <v>0</v>
      </c>
      <c r="Y16" s="162">
        <v>1030643</v>
      </c>
      <c r="Z16" s="164">
        <v>1030643</v>
      </c>
      <c r="AA16" s="163">
        <v>208697</v>
      </c>
      <c r="AB16" s="162">
        <v>0</v>
      </c>
      <c r="AC16" s="164">
        <v>208697</v>
      </c>
      <c r="AD16" s="162">
        <v>0</v>
      </c>
      <c r="AE16" s="162">
        <v>0</v>
      </c>
      <c r="AF16" s="164">
        <v>0</v>
      </c>
      <c r="AG16" s="36" t="s">
        <v>414</v>
      </c>
      <c r="AH16" s="29" t="s">
        <v>396</v>
      </c>
    </row>
    <row r="17" spans="1:34" x14ac:dyDescent="0.35">
      <c r="A17" s="35" t="s">
        <v>241</v>
      </c>
      <c r="B17" s="138" t="s">
        <v>371</v>
      </c>
      <c r="C17" s="41">
        <f t="shared" si="1"/>
        <v>5510604</v>
      </c>
      <c r="D17" s="39">
        <f t="shared" si="2"/>
        <v>2043489</v>
      </c>
      <c r="E17" s="42">
        <f t="shared" si="3"/>
        <v>7554093</v>
      </c>
      <c r="F17" s="162">
        <v>45277</v>
      </c>
      <c r="G17" s="162">
        <v>97126</v>
      </c>
      <c r="H17" s="164">
        <v>142403</v>
      </c>
      <c r="I17" s="163">
        <v>317234</v>
      </c>
      <c r="J17" s="162">
        <v>798152</v>
      </c>
      <c r="K17" s="164">
        <v>1115386</v>
      </c>
      <c r="L17" s="162">
        <v>1192</v>
      </c>
      <c r="M17" s="162">
        <v>79928</v>
      </c>
      <c r="N17" s="164">
        <v>81120</v>
      </c>
      <c r="O17" s="162">
        <v>4847797</v>
      </c>
      <c r="P17" s="162">
        <v>468916</v>
      </c>
      <c r="Q17" s="164">
        <v>5316713</v>
      </c>
      <c r="R17" s="163">
        <v>250997</v>
      </c>
      <c r="S17" s="162">
        <v>343416</v>
      </c>
      <c r="T17" s="164">
        <v>594413</v>
      </c>
      <c r="U17" s="163">
        <v>34675</v>
      </c>
      <c r="V17" s="162">
        <v>239416</v>
      </c>
      <c r="W17" s="164">
        <v>274091</v>
      </c>
      <c r="X17" s="163">
        <v>1559</v>
      </c>
      <c r="Y17" s="162">
        <v>0</v>
      </c>
      <c r="Z17" s="164">
        <v>1559</v>
      </c>
      <c r="AA17" s="163">
        <v>6134</v>
      </c>
      <c r="AB17" s="162">
        <v>0</v>
      </c>
      <c r="AC17" s="164">
        <v>6134</v>
      </c>
      <c r="AD17" s="162">
        <v>5739</v>
      </c>
      <c r="AE17" s="162">
        <v>16535</v>
      </c>
      <c r="AF17" s="164">
        <v>22274</v>
      </c>
      <c r="AG17" s="36" t="s">
        <v>417</v>
      </c>
      <c r="AH17" s="29" t="s">
        <v>241</v>
      </c>
    </row>
    <row r="18" spans="1:34" x14ac:dyDescent="0.35">
      <c r="A18" s="35" t="s">
        <v>397</v>
      </c>
      <c r="B18" s="138" t="s">
        <v>372</v>
      </c>
      <c r="C18" s="41">
        <f t="shared" si="1"/>
        <v>5510604</v>
      </c>
      <c r="D18" s="39">
        <f t="shared" si="2"/>
        <v>2043489</v>
      </c>
      <c r="E18" s="42">
        <f t="shared" si="3"/>
        <v>7554093</v>
      </c>
      <c r="F18" s="162">
        <v>45277</v>
      </c>
      <c r="G18" s="162">
        <v>97126</v>
      </c>
      <c r="H18" s="164">
        <v>142403</v>
      </c>
      <c r="I18" s="163">
        <v>317234</v>
      </c>
      <c r="J18" s="162">
        <v>798152</v>
      </c>
      <c r="K18" s="164">
        <v>1115386</v>
      </c>
      <c r="L18" s="162">
        <v>1192</v>
      </c>
      <c r="M18" s="162">
        <v>79928</v>
      </c>
      <c r="N18" s="164">
        <v>81120</v>
      </c>
      <c r="O18" s="162">
        <v>4847797</v>
      </c>
      <c r="P18" s="162">
        <v>468916</v>
      </c>
      <c r="Q18" s="164">
        <v>5316713</v>
      </c>
      <c r="R18" s="163">
        <v>250997</v>
      </c>
      <c r="S18" s="162">
        <v>343416</v>
      </c>
      <c r="T18" s="164">
        <v>594413</v>
      </c>
      <c r="U18" s="163">
        <v>34675</v>
      </c>
      <c r="V18" s="162">
        <v>239416</v>
      </c>
      <c r="W18" s="164">
        <v>274091</v>
      </c>
      <c r="X18" s="163">
        <v>1559</v>
      </c>
      <c r="Y18" s="162">
        <v>0</v>
      </c>
      <c r="Z18" s="164">
        <v>1559</v>
      </c>
      <c r="AA18" s="163">
        <v>6134</v>
      </c>
      <c r="AB18" s="162">
        <v>0</v>
      </c>
      <c r="AC18" s="164">
        <v>6134</v>
      </c>
      <c r="AD18" s="162">
        <v>5739</v>
      </c>
      <c r="AE18" s="162">
        <v>16535</v>
      </c>
      <c r="AF18" s="164">
        <v>22274</v>
      </c>
      <c r="AG18" s="36" t="s">
        <v>418</v>
      </c>
      <c r="AH18" s="29" t="s">
        <v>397</v>
      </c>
    </row>
    <row r="19" spans="1:34" ht="31" customHeight="1" x14ac:dyDescent="0.35">
      <c r="A19" s="35" t="s">
        <v>398</v>
      </c>
      <c r="B19" s="138" t="s">
        <v>373</v>
      </c>
      <c r="C19" s="41">
        <f t="shared" si="1"/>
        <v>0</v>
      </c>
      <c r="D19" s="39">
        <f t="shared" si="2"/>
        <v>0</v>
      </c>
      <c r="E19" s="42">
        <f t="shared" si="3"/>
        <v>0</v>
      </c>
      <c r="F19" s="162">
        <v>0</v>
      </c>
      <c r="G19" s="162">
        <v>0</v>
      </c>
      <c r="H19" s="164">
        <v>0</v>
      </c>
      <c r="I19" s="163">
        <v>0</v>
      </c>
      <c r="J19" s="162">
        <v>0</v>
      </c>
      <c r="K19" s="164">
        <v>0</v>
      </c>
      <c r="L19" s="162">
        <v>0</v>
      </c>
      <c r="M19" s="162">
        <v>0</v>
      </c>
      <c r="N19" s="164">
        <v>0</v>
      </c>
      <c r="O19" s="162">
        <v>0</v>
      </c>
      <c r="P19" s="162">
        <v>0</v>
      </c>
      <c r="Q19" s="164">
        <v>0</v>
      </c>
      <c r="R19" s="162">
        <v>0</v>
      </c>
      <c r="S19" s="162">
        <v>0</v>
      </c>
      <c r="T19" s="164">
        <v>0</v>
      </c>
      <c r="U19" s="163">
        <v>0</v>
      </c>
      <c r="V19" s="162">
        <v>0</v>
      </c>
      <c r="W19" s="164">
        <v>0</v>
      </c>
      <c r="X19" s="163">
        <v>0</v>
      </c>
      <c r="Y19" s="162">
        <v>0</v>
      </c>
      <c r="Z19" s="164">
        <v>0</v>
      </c>
      <c r="AA19" s="163">
        <v>0</v>
      </c>
      <c r="AB19" s="162">
        <v>0</v>
      </c>
      <c r="AC19" s="164">
        <v>0</v>
      </c>
      <c r="AD19" s="162">
        <v>0</v>
      </c>
      <c r="AE19" s="162">
        <v>0</v>
      </c>
      <c r="AF19" s="164">
        <v>0</v>
      </c>
      <c r="AG19" s="36" t="s">
        <v>419</v>
      </c>
      <c r="AH19" s="29" t="s">
        <v>398</v>
      </c>
    </row>
    <row r="20" spans="1:34" s="95" customFormat="1" x14ac:dyDescent="0.35">
      <c r="A20" s="107" t="s">
        <v>8</v>
      </c>
      <c r="B20" s="137" t="s">
        <v>665</v>
      </c>
      <c r="C20" s="108">
        <f t="shared" si="1"/>
        <v>917664918</v>
      </c>
      <c r="D20" s="109">
        <f t="shared" si="2"/>
        <v>662929087</v>
      </c>
      <c r="E20" s="110">
        <f t="shared" si="3"/>
        <v>1580594005</v>
      </c>
      <c r="F20" s="160">
        <v>94515819</v>
      </c>
      <c r="G20" s="160">
        <v>76275789</v>
      </c>
      <c r="H20" s="161">
        <v>170791608</v>
      </c>
      <c r="I20" s="159">
        <v>264276514</v>
      </c>
      <c r="J20" s="160">
        <v>213507764</v>
      </c>
      <c r="K20" s="161">
        <v>477784278</v>
      </c>
      <c r="L20" s="160">
        <v>80833282</v>
      </c>
      <c r="M20" s="160">
        <v>49102259</v>
      </c>
      <c r="N20" s="161">
        <v>129935541</v>
      </c>
      <c r="O20" s="160">
        <v>110511795</v>
      </c>
      <c r="P20" s="160">
        <v>67835251</v>
      </c>
      <c r="Q20" s="161">
        <v>178347046</v>
      </c>
      <c r="R20" s="159">
        <v>157683557</v>
      </c>
      <c r="S20" s="160">
        <v>96279934</v>
      </c>
      <c r="T20" s="161">
        <v>253963491</v>
      </c>
      <c r="U20" s="159">
        <v>186446727</v>
      </c>
      <c r="V20" s="160">
        <v>150830503</v>
      </c>
      <c r="W20" s="161">
        <v>337277230</v>
      </c>
      <c r="X20" s="159">
        <v>1568201</v>
      </c>
      <c r="Y20" s="160">
        <v>0</v>
      </c>
      <c r="Z20" s="161">
        <v>1568201</v>
      </c>
      <c r="AA20" s="159">
        <v>5517784</v>
      </c>
      <c r="AB20" s="160">
        <v>1983694</v>
      </c>
      <c r="AC20" s="161">
        <v>7501478</v>
      </c>
      <c r="AD20" s="160">
        <v>16311239</v>
      </c>
      <c r="AE20" s="160">
        <v>7113893</v>
      </c>
      <c r="AF20" s="161">
        <v>23425132</v>
      </c>
      <c r="AG20" s="112" t="s">
        <v>421</v>
      </c>
      <c r="AH20" s="111" t="s">
        <v>8</v>
      </c>
    </row>
    <row r="21" spans="1:34" x14ac:dyDescent="0.35">
      <c r="A21" s="35" t="s">
        <v>9</v>
      </c>
      <c r="B21" s="138" t="s">
        <v>11</v>
      </c>
      <c r="C21" s="41">
        <f t="shared" si="1"/>
        <v>749534355</v>
      </c>
      <c r="D21" s="39">
        <f t="shared" si="2"/>
        <v>552231595</v>
      </c>
      <c r="E21" s="42">
        <f t="shared" si="3"/>
        <v>1301765950</v>
      </c>
      <c r="F21" s="162">
        <v>81279520</v>
      </c>
      <c r="G21" s="162">
        <v>61987447</v>
      </c>
      <c r="H21" s="164">
        <v>143266967</v>
      </c>
      <c r="I21" s="163">
        <v>227378754</v>
      </c>
      <c r="J21" s="162">
        <v>156856799</v>
      </c>
      <c r="K21" s="164">
        <v>384235553</v>
      </c>
      <c r="L21" s="162">
        <v>70581089</v>
      </c>
      <c r="M21" s="162">
        <v>44993683</v>
      </c>
      <c r="N21" s="164">
        <v>115574772</v>
      </c>
      <c r="O21" s="162">
        <v>85452141</v>
      </c>
      <c r="P21" s="162">
        <v>60821838</v>
      </c>
      <c r="Q21" s="164">
        <v>146273979</v>
      </c>
      <c r="R21" s="163">
        <v>124673952</v>
      </c>
      <c r="S21" s="162">
        <v>87298822</v>
      </c>
      <c r="T21" s="164">
        <v>211972774</v>
      </c>
      <c r="U21" s="163">
        <v>137109263</v>
      </c>
      <c r="V21" s="162">
        <v>131237122</v>
      </c>
      <c r="W21" s="164">
        <v>268346385</v>
      </c>
      <c r="X21" s="163">
        <v>1568201</v>
      </c>
      <c r="Y21" s="162">
        <v>0</v>
      </c>
      <c r="Z21" s="164">
        <v>1568201</v>
      </c>
      <c r="AA21" s="163">
        <v>5575869</v>
      </c>
      <c r="AB21" s="162">
        <v>1921991</v>
      </c>
      <c r="AC21" s="164">
        <v>7497860</v>
      </c>
      <c r="AD21" s="162">
        <v>15915566</v>
      </c>
      <c r="AE21" s="162">
        <v>7113893</v>
      </c>
      <c r="AF21" s="164">
        <v>23029459</v>
      </c>
      <c r="AG21" s="36" t="s">
        <v>335</v>
      </c>
      <c r="AH21" s="29" t="s">
        <v>9</v>
      </c>
    </row>
    <row r="22" spans="1:34" x14ac:dyDescent="0.35">
      <c r="A22" s="35" t="s">
        <v>10</v>
      </c>
      <c r="B22" s="138" t="s">
        <v>376</v>
      </c>
      <c r="C22" s="41">
        <f t="shared" si="1"/>
        <v>68254948</v>
      </c>
      <c r="D22" s="39">
        <f t="shared" si="2"/>
        <v>72581655</v>
      </c>
      <c r="E22" s="42">
        <f t="shared" si="3"/>
        <v>140836603</v>
      </c>
      <c r="F22" s="162">
        <v>3254454</v>
      </c>
      <c r="G22" s="162">
        <v>1962093</v>
      </c>
      <c r="H22" s="164">
        <v>5216547</v>
      </c>
      <c r="I22" s="163">
        <v>15662731</v>
      </c>
      <c r="J22" s="162">
        <v>34843891</v>
      </c>
      <c r="K22" s="164">
        <v>50506622</v>
      </c>
      <c r="L22" s="162">
        <v>109763</v>
      </c>
      <c r="M22" s="162">
        <v>324754</v>
      </c>
      <c r="N22" s="164">
        <v>434517</v>
      </c>
      <c r="O22" s="162">
        <v>5857282</v>
      </c>
      <c r="P22" s="162">
        <v>8095139</v>
      </c>
      <c r="Q22" s="164">
        <v>13952421</v>
      </c>
      <c r="R22" s="163">
        <v>9234893</v>
      </c>
      <c r="S22" s="162">
        <v>8173147</v>
      </c>
      <c r="T22" s="164">
        <v>17408040</v>
      </c>
      <c r="U22" s="163">
        <v>34131462</v>
      </c>
      <c r="V22" s="162">
        <v>19182631</v>
      </c>
      <c r="W22" s="164">
        <v>53314093</v>
      </c>
      <c r="X22" s="163">
        <v>0</v>
      </c>
      <c r="Y22" s="162">
        <v>0</v>
      </c>
      <c r="Z22" s="164">
        <v>0</v>
      </c>
      <c r="AA22" s="163">
        <v>0</v>
      </c>
      <c r="AB22" s="162">
        <v>0</v>
      </c>
      <c r="AC22" s="164">
        <v>0</v>
      </c>
      <c r="AD22" s="162">
        <v>4363</v>
      </c>
      <c r="AE22" s="162">
        <v>0</v>
      </c>
      <c r="AF22" s="164">
        <v>4363</v>
      </c>
      <c r="AG22" s="36" t="s">
        <v>422</v>
      </c>
      <c r="AH22" s="29" t="s">
        <v>10</v>
      </c>
    </row>
    <row r="23" spans="1:34" x14ac:dyDescent="0.35">
      <c r="A23" s="35" t="s">
        <v>250</v>
      </c>
      <c r="B23" s="138" t="s">
        <v>370</v>
      </c>
      <c r="C23" s="41">
        <f t="shared" si="1"/>
        <v>120874360</v>
      </c>
      <c r="D23" s="39">
        <f t="shared" si="2"/>
        <v>48495928</v>
      </c>
      <c r="E23" s="42">
        <f t="shared" si="3"/>
        <v>169370288</v>
      </c>
      <c r="F23" s="162">
        <v>12398909</v>
      </c>
      <c r="G23" s="162">
        <v>14374418</v>
      </c>
      <c r="H23" s="164">
        <v>26773327</v>
      </c>
      <c r="I23" s="163">
        <v>30475591</v>
      </c>
      <c r="J23" s="162">
        <v>25548284</v>
      </c>
      <c r="K23" s="164">
        <v>56023875</v>
      </c>
      <c r="L23" s="162">
        <v>11009290</v>
      </c>
      <c r="M23" s="162">
        <v>4079829</v>
      </c>
      <c r="N23" s="164">
        <v>15089119</v>
      </c>
      <c r="O23" s="162">
        <v>21037665</v>
      </c>
      <c r="P23" s="162">
        <v>0</v>
      </c>
      <c r="Q23" s="164">
        <v>21037665</v>
      </c>
      <c r="R23" s="163">
        <v>27602616</v>
      </c>
      <c r="S23" s="162">
        <v>2969061</v>
      </c>
      <c r="T23" s="164">
        <v>30571677</v>
      </c>
      <c r="U23" s="163">
        <v>17958979</v>
      </c>
      <c r="V23" s="162">
        <v>1454538</v>
      </c>
      <c r="W23" s="164">
        <v>19413517</v>
      </c>
      <c r="X23" s="163">
        <v>0</v>
      </c>
      <c r="Y23" s="162">
        <v>0</v>
      </c>
      <c r="Z23" s="164">
        <v>0</v>
      </c>
      <c r="AA23" s="163">
        <v>0</v>
      </c>
      <c r="AB23" s="162">
        <v>69798</v>
      </c>
      <c r="AC23" s="164">
        <v>69798</v>
      </c>
      <c r="AD23" s="162">
        <v>391310</v>
      </c>
      <c r="AE23" s="162">
        <v>0</v>
      </c>
      <c r="AF23" s="164">
        <v>391310</v>
      </c>
      <c r="AG23" s="36" t="s">
        <v>416</v>
      </c>
      <c r="AH23" s="29" t="s">
        <v>250</v>
      </c>
    </row>
    <row r="24" spans="1:34" x14ac:dyDescent="0.35">
      <c r="A24" s="35" t="s">
        <v>399</v>
      </c>
      <c r="B24" s="139" t="s">
        <v>366</v>
      </c>
      <c r="C24" s="41">
        <f t="shared" si="1"/>
        <v>120772016</v>
      </c>
      <c r="D24" s="39">
        <f t="shared" si="2"/>
        <v>48495928</v>
      </c>
      <c r="E24" s="42">
        <f t="shared" si="3"/>
        <v>169267944</v>
      </c>
      <c r="F24" s="162">
        <v>12398909</v>
      </c>
      <c r="G24" s="162">
        <v>14374418</v>
      </c>
      <c r="H24" s="164">
        <v>26773327</v>
      </c>
      <c r="I24" s="163">
        <v>30475591</v>
      </c>
      <c r="J24" s="162">
        <v>25548284</v>
      </c>
      <c r="K24" s="164">
        <v>56023875</v>
      </c>
      <c r="L24" s="162">
        <v>11009290</v>
      </c>
      <c r="M24" s="162">
        <v>4079829</v>
      </c>
      <c r="N24" s="164">
        <v>15089119</v>
      </c>
      <c r="O24" s="162">
        <v>21037665</v>
      </c>
      <c r="P24" s="162">
        <v>0</v>
      </c>
      <c r="Q24" s="164">
        <v>21037665</v>
      </c>
      <c r="R24" s="163">
        <v>27602616</v>
      </c>
      <c r="S24" s="162">
        <v>2969061</v>
      </c>
      <c r="T24" s="164">
        <v>30571677</v>
      </c>
      <c r="U24" s="163">
        <v>17856635</v>
      </c>
      <c r="V24" s="162">
        <v>1454538</v>
      </c>
      <c r="W24" s="164">
        <v>19311173</v>
      </c>
      <c r="X24" s="163">
        <v>0</v>
      </c>
      <c r="Y24" s="162">
        <v>0</v>
      </c>
      <c r="Z24" s="164">
        <v>0</v>
      </c>
      <c r="AA24" s="163">
        <v>0</v>
      </c>
      <c r="AB24" s="162">
        <v>69798</v>
      </c>
      <c r="AC24" s="164">
        <v>69798</v>
      </c>
      <c r="AD24" s="162">
        <v>391310</v>
      </c>
      <c r="AE24" s="162">
        <v>0</v>
      </c>
      <c r="AF24" s="164">
        <v>391310</v>
      </c>
      <c r="AG24" s="36" t="s">
        <v>412</v>
      </c>
      <c r="AH24" s="29" t="s">
        <v>399</v>
      </c>
    </row>
    <row r="25" spans="1:34" x14ac:dyDescent="0.35">
      <c r="A25" s="35" t="s">
        <v>400</v>
      </c>
      <c r="B25" s="138" t="s">
        <v>369</v>
      </c>
      <c r="C25" s="41">
        <f t="shared" si="1"/>
        <v>102344</v>
      </c>
      <c r="D25" s="39">
        <f t="shared" si="2"/>
        <v>0</v>
      </c>
      <c r="E25" s="42">
        <f t="shared" si="3"/>
        <v>102344</v>
      </c>
      <c r="F25" s="162">
        <v>0</v>
      </c>
      <c r="G25" s="162">
        <v>0</v>
      </c>
      <c r="H25" s="164">
        <v>0</v>
      </c>
      <c r="I25" s="163">
        <v>0</v>
      </c>
      <c r="J25" s="162">
        <v>0</v>
      </c>
      <c r="K25" s="164">
        <v>0</v>
      </c>
      <c r="L25" s="162">
        <v>0</v>
      </c>
      <c r="M25" s="162">
        <v>0</v>
      </c>
      <c r="N25" s="164">
        <v>0</v>
      </c>
      <c r="O25" s="162">
        <v>0</v>
      </c>
      <c r="P25" s="162">
        <v>0</v>
      </c>
      <c r="Q25" s="164">
        <v>0</v>
      </c>
      <c r="R25" s="162">
        <v>0</v>
      </c>
      <c r="S25" s="162">
        <v>0</v>
      </c>
      <c r="T25" s="164">
        <v>0</v>
      </c>
      <c r="U25" s="163">
        <v>102344</v>
      </c>
      <c r="V25" s="162">
        <v>0</v>
      </c>
      <c r="W25" s="164">
        <v>102344</v>
      </c>
      <c r="X25" s="163">
        <v>0</v>
      </c>
      <c r="Y25" s="162">
        <v>0</v>
      </c>
      <c r="Z25" s="164">
        <v>0</v>
      </c>
      <c r="AA25" s="163">
        <v>0</v>
      </c>
      <c r="AB25" s="162">
        <v>0</v>
      </c>
      <c r="AC25" s="164">
        <v>0</v>
      </c>
      <c r="AD25" s="162">
        <v>0</v>
      </c>
      <c r="AE25" s="162">
        <v>0</v>
      </c>
      <c r="AF25" s="164">
        <v>0</v>
      </c>
      <c r="AG25" s="37" t="s">
        <v>414</v>
      </c>
      <c r="AH25" s="29" t="s">
        <v>400</v>
      </c>
    </row>
    <row r="26" spans="1:34" x14ac:dyDescent="0.35">
      <c r="A26" s="35" t="s">
        <v>401</v>
      </c>
      <c r="B26" s="138" t="s">
        <v>374</v>
      </c>
      <c r="C26" s="41">
        <f t="shared" si="1"/>
        <v>17389526</v>
      </c>
      <c r="D26" s="39">
        <f t="shared" si="2"/>
        <v>8200449</v>
      </c>
      <c r="E26" s="42">
        <f t="shared" si="3"/>
        <v>25589975</v>
      </c>
      <c r="F26" s="162">
        <v>2417064</v>
      </c>
      <c r="G26" s="162">
        <v>2048169</v>
      </c>
      <c r="H26" s="164">
        <v>4465233</v>
      </c>
      <c r="I26" s="163">
        <v>9240562</v>
      </c>
      <c r="J26" s="162">
        <v>3741210</v>
      </c>
      <c r="K26" s="164">
        <v>12981772</v>
      </c>
      <c r="L26" s="162">
        <v>866860</v>
      </c>
      <c r="M26" s="162">
        <v>296007</v>
      </c>
      <c r="N26" s="164">
        <v>1162867</v>
      </c>
      <c r="O26" s="162">
        <v>-1835293</v>
      </c>
      <c r="P26" s="162">
        <v>-1081726</v>
      </c>
      <c r="Q26" s="164">
        <v>-2917019</v>
      </c>
      <c r="R26" s="163">
        <v>3827904</v>
      </c>
      <c r="S26" s="162">
        <v>2161096</v>
      </c>
      <c r="T26" s="164">
        <v>5989000</v>
      </c>
      <c r="U26" s="163">
        <v>2752977</v>
      </c>
      <c r="V26" s="162">
        <v>1043788</v>
      </c>
      <c r="W26" s="164">
        <v>3796765</v>
      </c>
      <c r="X26" s="163">
        <v>177537</v>
      </c>
      <c r="Y26" s="162">
        <v>0</v>
      </c>
      <c r="Z26" s="164">
        <v>177537</v>
      </c>
      <c r="AA26" s="163">
        <v>-58085</v>
      </c>
      <c r="AB26" s="162">
        <v>-8095</v>
      </c>
      <c r="AC26" s="164">
        <v>-66180</v>
      </c>
      <c r="AD26" s="162"/>
      <c r="AE26" s="162"/>
      <c r="AF26" s="164"/>
      <c r="AG26" s="36" t="s">
        <v>420</v>
      </c>
      <c r="AH26" s="29" t="s">
        <v>401</v>
      </c>
    </row>
    <row r="27" spans="1:34" s="95" customFormat="1" ht="31" customHeight="1" x14ac:dyDescent="0.3">
      <c r="A27" s="113" t="s">
        <v>12</v>
      </c>
      <c r="B27" s="137" t="s">
        <v>377</v>
      </c>
      <c r="C27" s="108">
        <f t="shared" si="1"/>
        <v>6676190</v>
      </c>
      <c r="D27" s="109">
        <f t="shared" si="2"/>
        <v>118173</v>
      </c>
      <c r="E27" s="110">
        <f t="shared" si="3"/>
        <v>6794363</v>
      </c>
      <c r="F27" s="160">
        <v>4127302</v>
      </c>
      <c r="G27" s="160">
        <v>118173</v>
      </c>
      <c r="H27" s="161">
        <v>4245475</v>
      </c>
      <c r="I27" s="159">
        <v>522743</v>
      </c>
      <c r="J27" s="160">
        <v>0</v>
      </c>
      <c r="K27" s="161">
        <v>522743</v>
      </c>
      <c r="L27" s="160">
        <v>166063</v>
      </c>
      <c r="M27" s="160">
        <v>0</v>
      </c>
      <c r="N27" s="161">
        <v>166063</v>
      </c>
      <c r="O27" s="160">
        <v>16219</v>
      </c>
      <c r="P27" s="160">
        <v>0</v>
      </c>
      <c r="Q27" s="161">
        <v>16219</v>
      </c>
      <c r="R27" s="159">
        <v>192267</v>
      </c>
      <c r="S27" s="160">
        <v>0</v>
      </c>
      <c r="T27" s="161">
        <v>192267</v>
      </c>
      <c r="U27" s="159">
        <v>1651596</v>
      </c>
      <c r="V27" s="160">
        <v>0</v>
      </c>
      <c r="W27" s="161">
        <v>1651596</v>
      </c>
      <c r="X27" s="159">
        <v>0</v>
      </c>
      <c r="Y27" s="160">
        <v>0</v>
      </c>
      <c r="Z27" s="161">
        <v>0</v>
      </c>
      <c r="AA27" s="159">
        <v>0</v>
      </c>
      <c r="AB27" s="160">
        <v>0</v>
      </c>
      <c r="AC27" s="161">
        <v>0</v>
      </c>
      <c r="AD27" s="160"/>
      <c r="AE27" s="160"/>
      <c r="AF27" s="161"/>
      <c r="AG27" s="112" t="s">
        <v>423</v>
      </c>
      <c r="AH27" s="114" t="s">
        <v>12</v>
      </c>
    </row>
    <row r="28" spans="1:34" x14ac:dyDescent="0.35">
      <c r="A28" s="35" t="s">
        <v>328</v>
      </c>
      <c r="B28" s="138" t="s">
        <v>378</v>
      </c>
      <c r="C28" s="41">
        <f t="shared" si="1"/>
        <v>6676190</v>
      </c>
      <c r="D28" s="39">
        <f t="shared" si="2"/>
        <v>0</v>
      </c>
      <c r="E28" s="42">
        <f t="shared" si="3"/>
        <v>6676190</v>
      </c>
      <c r="F28" s="162">
        <v>4127302</v>
      </c>
      <c r="G28" s="162">
        <v>0</v>
      </c>
      <c r="H28" s="164">
        <v>4127302</v>
      </c>
      <c r="I28" s="163">
        <v>522743</v>
      </c>
      <c r="J28" s="162">
        <v>0</v>
      </c>
      <c r="K28" s="164">
        <v>522743</v>
      </c>
      <c r="L28" s="162">
        <v>166063</v>
      </c>
      <c r="M28" s="162">
        <v>0</v>
      </c>
      <c r="N28" s="164">
        <v>166063</v>
      </c>
      <c r="O28" s="162">
        <v>16219</v>
      </c>
      <c r="P28" s="162">
        <v>0</v>
      </c>
      <c r="Q28" s="164">
        <v>16219</v>
      </c>
      <c r="R28" s="163">
        <v>192267</v>
      </c>
      <c r="S28" s="162">
        <v>0</v>
      </c>
      <c r="T28" s="164">
        <v>192267</v>
      </c>
      <c r="U28" s="163">
        <v>1651596</v>
      </c>
      <c r="V28" s="162">
        <v>0</v>
      </c>
      <c r="W28" s="164">
        <v>1651596</v>
      </c>
      <c r="X28" s="163">
        <v>0</v>
      </c>
      <c r="Y28" s="162">
        <v>0</v>
      </c>
      <c r="Z28" s="164">
        <v>0</v>
      </c>
      <c r="AA28" s="163">
        <v>0</v>
      </c>
      <c r="AB28" s="162">
        <v>0</v>
      </c>
      <c r="AC28" s="164">
        <v>0</v>
      </c>
      <c r="AD28" s="162"/>
      <c r="AE28" s="162"/>
      <c r="AF28" s="164"/>
      <c r="AG28" s="36" t="s">
        <v>424</v>
      </c>
      <c r="AH28" s="29" t="s">
        <v>328</v>
      </c>
    </row>
    <row r="29" spans="1:34" x14ac:dyDescent="0.35">
      <c r="A29" s="35" t="s">
        <v>329</v>
      </c>
      <c r="B29" s="138" t="s">
        <v>379</v>
      </c>
      <c r="C29" s="41">
        <f t="shared" si="1"/>
        <v>0</v>
      </c>
      <c r="D29" s="39">
        <f t="shared" si="2"/>
        <v>118173</v>
      </c>
      <c r="E29" s="42">
        <f t="shared" si="3"/>
        <v>118173</v>
      </c>
      <c r="F29" s="162">
        <v>0</v>
      </c>
      <c r="G29" s="162">
        <v>118173</v>
      </c>
      <c r="H29" s="164">
        <v>118173</v>
      </c>
      <c r="I29" s="163">
        <v>0</v>
      </c>
      <c r="J29" s="162">
        <v>0</v>
      </c>
      <c r="K29" s="164">
        <v>0</v>
      </c>
      <c r="L29" s="162">
        <v>0</v>
      </c>
      <c r="M29" s="162">
        <v>0</v>
      </c>
      <c r="N29" s="164">
        <v>0</v>
      </c>
      <c r="O29" s="162">
        <v>0</v>
      </c>
      <c r="P29" s="162">
        <v>0</v>
      </c>
      <c r="Q29" s="164">
        <v>0</v>
      </c>
      <c r="R29" s="162">
        <v>0</v>
      </c>
      <c r="S29" s="162">
        <v>0</v>
      </c>
      <c r="T29" s="164">
        <v>0</v>
      </c>
      <c r="U29" s="163">
        <v>0</v>
      </c>
      <c r="V29" s="162">
        <v>0</v>
      </c>
      <c r="W29" s="164">
        <v>0</v>
      </c>
      <c r="X29" s="163">
        <v>0</v>
      </c>
      <c r="Y29" s="162">
        <v>0</v>
      </c>
      <c r="Z29" s="164">
        <v>0</v>
      </c>
      <c r="AA29" s="163">
        <v>0</v>
      </c>
      <c r="AB29" s="162">
        <v>0</v>
      </c>
      <c r="AC29" s="164">
        <v>0</v>
      </c>
      <c r="AD29" s="162"/>
      <c r="AE29" s="162"/>
      <c r="AF29" s="164"/>
      <c r="AG29" s="36" t="s">
        <v>425</v>
      </c>
      <c r="AH29" s="29" t="s">
        <v>329</v>
      </c>
    </row>
    <row r="30" spans="1:34" s="95" customFormat="1" x14ac:dyDescent="0.35">
      <c r="A30" s="113" t="s">
        <v>13</v>
      </c>
      <c r="B30" s="137" t="s">
        <v>380</v>
      </c>
      <c r="C30" s="108">
        <f t="shared" si="1"/>
        <v>4528462</v>
      </c>
      <c r="D30" s="109">
        <f t="shared" si="2"/>
        <v>0</v>
      </c>
      <c r="E30" s="110">
        <f t="shared" si="3"/>
        <v>4528462</v>
      </c>
      <c r="F30" s="160">
        <v>92600</v>
      </c>
      <c r="G30" s="160">
        <v>0</v>
      </c>
      <c r="H30" s="161">
        <v>92600</v>
      </c>
      <c r="I30" s="159">
        <v>4142212</v>
      </c>
      <c r="J30" s="160">
        <v>0</v>
      </c>
      <c r="K30" s="161">
        <v>4142212</v>
      </c>
      <c r="L30" s="160">
        <v>67600</v>
      </c>
      <c r="M30" s="160">
        <v>0</v>
      </c>
      <c r="N30" s="161">
        <v>67600</v>
      </c>
      <c r="O30" s="160">
        <v>67600</v>
      </c>
      <c r="P30" s="160">
        <v>0</v>
      </c>
      <c r="Q30" s="161">
        <v>67600</v>
      </c>
      <c r="R30" s="159">
        <v>67600</v>
      </c>
      <c r="S30" s="160">
        <v>0</v>
      </c>
      <c r="T30" s="161">
        <v>67600</v>
      </c>
      <c r="U30" s="159">
        <v>67600</v>
      </c>
      <c r="V30" s="160">
        <v>0</v>
      </c>
      <c r="W30" s="161">
        <v>67600</v>
      </c>
      <c r="X30" s="159">
        <v>0</v>
      </c>
      <c r="Y30" s="160">
        <v>0</v>
      </c>
      <c r="Z30" s="161">
        <v>0</v>
      </c>
      <c r="AA30" s="159">
        <v>22000</v>
      </c>
      <c r="AB30" s="160">
        <v>0</v>
      </c>
      <c r="AC30" s="161">
        <v>22000</v>
      </c>
      <c r="AD30" s="160">
        <v>1250</v>
      </c>
      <c r="AE30" s="160">
        <v>0</v>
      </c>
      <c r="AF30" s="161">
        <v>1250</v>
      </c>
      <c r="AG30" s="112" t="s">
        <v>666</v>
      </c>
      <c r="AH30" s="115" t="s">
        <v>13</v>
      </c>
    </row>
    <row r="31" spans="1:34" x14ac:dyDescent="0.35">
      <c r="A31" s="35" t="s">
        <v>254</v>
      </c>
      <c r="B31" s="138" t="s">
        <v>381</v>
      </c>
      <c r="C31" s="41">
        <f t="shared" si="1"/>
        <v>337500</v>
      </c>
      <c r="D31" s="39">
        <f t="shared" si="2"/>
        <v>0</v>
      </c>
      <c r="E31" s="42">
        <f t="shared" si="3"/>
        <v>337500</v>
      </c>
      <c r="F31" s="162">
        <v>67500</v>
      </c>
      <c r="G31" s="162">
        <v>0</v>
      </c>
      <c r="H31" s="164">
        <v>67500</v>
      </c>
      <c r="I31" s="163">
        <v>0</v>
      </c>
      <c r="J31" s="162">
        <v>0</v>
      </c>
      <c r="K31" s="164">
        <v>0</v>
      </c>
      <c r="L31" s="162">
        <v>67500</v>
      </c>
      <c r="M31" s="162">
        <v>0</v>
      </c>
      <c r="N31" s="164">
        <v>67500</v>
      </c>
      <c r="O31" s="162">
        <v>67500</v>
      </c>
      <c r="P31" s="162">
        <v>0</v>
      </c>
      <c r="Q31" s="164">
        <v>67500</v>
      </c>
      <c r="R31" s="163">
        <v>67500</v>
      </c>
      <c r="S31" s="162">
        <v>0</v>
      </c>
      <c r="T31" s="164">
        <v>67500</v>
      </c>
      <c r="U31" s="163">
        <v>67500</v>
      </c>
      <c r="V31" s="162">
        <v>0</v>
      </c>
      <c r="W31" s="164">
        <v>67500</v>
      </c>
      <c r="X31" s="163">
        <v>0</v>
      </c>
      <c r="Y31" s="162">
        <v>0</v>
      </c>
      <c r="Z31" s="164">
        <v>0</v>
      </c>
      <c r="AA31" s="163">
        <v>0</v>
      </c>
      <c r="AB31" s="162">
        <v>0</v>
      </c>
      <c r="AC31" s="164">
        <v>0</v>
      </c>
      <c r="AD31" s="162">
        <v>0</v>
      </c>
      <c r="AE31" s="162">
        <v>0</v>
      </c>
      <c r="AF31" s="164">
        <v>0</v>
      </c>
      <c r="AG31" s="36" t="s">
        <v>426</v>
      </c>
      <c r="AH31" s="29" t="s">
        <v>254</v>
      </c>
    </row>
    <row r="32" spans="1:34" x14ac:dyDescent="0.35">
      <c r="A32" s="35" t="s">
        <v>255</v>
      </c>
      <c r="B32" s="138" t="s">
        <v>382</v>
      </c>
      <c r="C32" s="41">
        <f t="shared" si="1"/>
        <v>0</v>
      </c>
      <c r="D32" s="39">
        <f t="shared" si="2"/>
        <v>0</v>
      </c>
      <c r="E32" s="42">
        <f t="shared" si="3"/>
        <v>0</v>
      </c>
      <c r="F32" s="162">
        <v>0</v>
      </c>
      <c r="G32" s="162">
        <v>0</v>
      </c>
      <c r="H32" s="164">
        <v>0</v>
      </c>
      <c r="I32" s="163">
        <v>0</v>
      </c>
      <c r="J32" s="162">
        <v>0</v>
      </c>
      <c r="K32" s="164">
        <v>0</v>
      </c>
      <c r="L32" s="162">
        <v>0</v>
      </c>
      <c r="M32" s="162">
        <v>0</v>
      </c>
      <c r="N32" s="164">
        <v>0</v>
      </c>
      <c r="O32" s="162">
        <v>0</v>
      </c>
      <c r="P32" s="162">
        <v>0</v>
      </c>
      <c r="Q32" s="164">
        <v>0</v>
      </c>
      <c r="R32" s="162">
        <v>0</v>
      </c>
      <c r="S32" s="162">
        <v>0</v>
      </c>
      <c r="T32" s="164">
        <v>0</v>
      </c>
      <c r="U32" s="163">
        <v>0</v>
      </c>
      <c r="V32" s="162">
        <v>0</v>
      </c>
      <c r="W32" s="164">
        <v>0</v>
      </c>
      <c r="X32" s="163">
        <v>0</v>
      </c>
      <c r="Y32" s="162">
        <v>0</v>
      </c>
      <c r="Z32" s="164">
        <v>0</v>
      </c>
      <c r="AA32" s="163">
        <v>0</v>
      </c>
      <c r="AB32" s="162">
        <v>0</v>
      </c>
      <c r="AC32" s="164">
        <v>0</v>
      </c>
      <c r="AD32" s="162">
        <v>0</v>
      </c>
      <c r="AE32" s="162">
        <v>0</v>
      </c>
      <c r="AF32" s="164">
        <v>0</v>
      </c>
      <c r="AG32" s="36" t="s">
        <v>427</v>
      </c>
      <c r="AH32" s="29" t="s">
        <v>255</v>
      </c>
    </row>
    <row r="33" spans="1:34" x14ac:dyDescent="0.35">
      <c r="A33" s="35" t="s">
        <v>256</v>
      </c>
      <c r="B33" s="138" t="s">
        <v>383</v>
      </c>
      <c r="C33" s="41">
        <f t="shared" si="1"/>
        <v>337500</v>
      </c>
      <c r="D33" s="39">
        <f t="shared" si="2"/>
        <v>0</v>
      </c>
      <c r="E33" s="42">
        <f t="shared" si="3"/>
        <v>337500</v>
      </c>
      <c r="F33" s="162">
        <v>67500</v>
      </c>
      <c r="G33" s="162">
        <v>0</v>
      </c>
      <c r="H33" s="164">
        <v>67500</v>
      </c>
      <c r="I33" s="163">
        <v>0</v>
      </c>
      <c r="J33" s="162">
        <v>0</v>
      </c>
      <c r="K33" s="164">
        <v>0</v>
      </c>
      <c r="L33" s="162">
        <v>67500</v>
      </c>
      <c r="M33" s="162">
        <v>0</v>
      </c>
      <c r="N33" s="164">
        <v>67500</v>
      </c>
      <c r="O33" s="162">
        <v>67500</v>
      </c>
      <c r="P33" s="162">
        <v>0</v>
      </c>
      <c r="Q33" s="164">
        <v>67500</v>
      </c>
      <c r="R33" s="163">
        <v>67500</v>
      </c>
      <c r="S33" s="162">
        <v>0</v>
      </c>
      <c r="T33" s="164">
        <v>67500</v>
      </c>
      <c r="U33" s="163">
        <v>67500</v>
      </c>
      <c r="V33" s="162">
        <v>0</v>
      </c>
      <c r="W33" s="164">
        <v>67500</v>
      </c>
      <c r="X33" s="163">
        <v>0</v>
      </c>
      <c r="Y33" s="162">
        <v>0</v>
      </c>
      <c r="Z33" s="164">
        <v>0</v>
      </c>
      <c r="AA33" s="163">
        <v>0</v>
      </c>
      <c r="AB33" s="162">
        <v>0</v>
      </c>
      <c r="AC33" s="164">
        <v>0</v>
      </c>
      <c r="AD33" s="162">
        <v>0</v>
      </c>
      <c r="AE33" s="162">
        <v>0</v>
      </c>
      <c r="AF33" s="164">
        <v>0</v>
      </c>
      <c r="AG33" s="36" t="s">
        <v>667</v>
      </c>
      <c r="AH33" s="29" t="s">
        <v>256</v>
      </c>
    </row>
    <row r="34" spans="1:34" x14ac:dyDescent="0.35">
      <c r="A34" s="35" t="s">
        <v>257</v>
      </c>
      <c r="B34" s="138" t="s">
        <v>405</v>
      </c>
      <c r="C34" s="41">
        <f t="shared" si="1"/>
        <v>4150962</v>
      </c>
      <c r="D34" s="39">
        <f t="shared" si="2"/>
        <v>0</v>
      </c>
      <c r="E34" s="42">
        <f t="shared" si="3"/>
        <v>4150962</v>
      </c>
      <c r="F34" s="162">
        <v>5100</v>
      </c>
      <c r="G34" s="162">
        <v>0</v>
      </c>
      <c r="H34" s="164">
        <v>5100</v>
      </c>
      <c r="I34" s="163">
        <v>4122212</v>
      </c>
      <c r="J34" s="162">
        <v>0</v>
      </c>
      <c r="K34" s="164">
        <v>4122212</v>
      </c>
      <c r="L34" s="162">
        <v>100</v>
      </c>
      <c r="M34" s="162">
        <v>0</v>
      </c>
      <c r="N34" s="164">
        <v>100</v>
      </c>
      <c r="O34" s="162">
        <v>100</v>
      </c>
      <c r="P34" s="162">
        <v>0</v>
      </c>
      <c r="Q34" s="164">
        <v>100</v>
      </c>
      <c r="R34" s="163">
        <v>100</v>
      </c>
      <c r="S34" s="162">
        <v>0</v>
      </c>
      <c r="T34" s="164">
        <v>100</v>
      </c>
      <c r="U34" s="163">
        <v>100</v>
      </c>
      <c r="V34" s="162">
        <v>0</v>
      </c>
      <c r="W34" s="164">
        <v>100</v>
      </c>
      <c r="X34" s="163">
        <v>0</v>
      </c>
      <c r="Y34" s="162">
        <v>0</v>
      </c>
      <c r="Z34" s="164">
        <v>0</v>
      </c>
      <c r="AA34" s="163">
        <v>22000</v>
      </c>
      <c r="AB34" s="162">
        <v>0</v>
      </c>
      <c r="AC34" s="164">
        <v>22000</v>
      </c>
      <c r="AD34" s="162">
        <v>1250</v>
      </c>
      <c r="AE34" s="162">
        <v>0</v>
      </c>
      <c r="AF34" s="164">
        <v>1250</v>
      </c>
      <c r="AG34" s="36" t="s">
        <v>668</v>
      </c>
      <c r="AH34" s="29" t="s">
        <v>257</v>
      </c>
    </row>
    <row r="35" spans="1:34" x14ac:dyDescent="0.35">
      <c r="A35" s="35" t="s">
        <v>258</v>
      </c>
      <c r="B35" s="138" t="s">
        <v>384</v>
      </c>
      <c r="C35" s="41">
        <f t="shared" si="1"/>
        <v>4004032</v>
      </c>
      <c r="D35" s="39">
        <f t="shared" si="2"/>
        <v>0</v>
      </c>
      <c r="E35" s="42">
        <f t="shared" si="3"/>
        <v>4004032</v>
      </c>
      <c r="F35" s="162">
        <v>5100</v>
      </c>
      <c r="G35" s="162">
        <v>0</v>
      </c>
      <c r="H35" s="164">
        <v>5100</v>
      </c>
      <c r="I35" s="163">
        <v>3998532</v>
      </c>
      <c r="J35" s="162">
        <v>0</v>
      </c>
      <c r="K35" s="164">
        <v>3998532</v>
      </c>
      <c r="L35" s="162">
        <v>100</v>
      </c>
      <c r="M35" s="162">
        <v>0</v>
      </c>
      <c r="N35" s="164">
        <v>100</v>
      </c>
      <c r="O35" s="162">
        <v>100</v>
      </c>
      <c r="P35" s="162">
        <v>0</v>
      </c>
      <c r="Q35" s="164">
        <v>100</v>
      </c>
      <c r="R35" s="163">
        <v>100</v>
      </c>
      <c r="S35" s="162">
        <v>0</v>
      </c>
      <c r="T35" s="164">
        <v>100</v>
      </c>
      <c r="U35" s="163">
        <v>100</v>
      </c>
      <c r="V35" s="162">
        <v>0</v>
      </c>
      <c r="W35" s="164">
        <v>100</v>
      </c>
      <c r="X35" s="163">
        <v>0</v>
      </c>
      <c r="Y35" s="162">
        <v>0</v>
      </c>
      <c r="Z35" s="164">
        <v>0</v>
      </c>
      <c r="AA35" s="163">
        <v>0</v>
      </c>
      <c r="AB35" s="162">
        <v>0</v>
      </c>
      <c r="AC35" s="164">
        <v>0</v>
      </c>
      <c r="AD35" s="162">
        <v>0</v>
      </c>
      <c r="AE35" s="162">
        <v>0</v>
      </c>
      <c r="AF35" s="164">
        <v>0</v>
      </c>
      <c r="AG35" s="36" t="s">
        <v>669</v>
      </c>
      <c r="AH35" s="29" t="s">
        <v>258</v>
      </c>
    </row>
    <row r="36" spans="1:34" x14ac:dyDescent="0.35">
      <c r="A36" s="35" t="s">
        <v>259</v>
      </c>
      <c r="B36" s="138" t="s">
        <v>385</v>
      </c>
      <c r="C36" s="41">
        <f t="shared" si="1"/>
        <v>146930</v>
      </c>
      <c r="D36" s="39">
        <f t="shared" si="2"/>
        <v>0</v>
      </c>
      <c r="E36" s="42">
        <f t="shared" si="3"/>
        <v>146930</v>
      </c>
      <c r="F36" s="162">
        <v>0</v>
      </c>
      <c r="G36" s="162">
        <v>0</v>
      </c>
      <c r="H36" s="164">
        <v>0</v>
      </c>
      <c r="I36" s="163">
        <v>123680</v>
      </c>
      <c r="J36" s="162">
        <v>0</v>
      </c>
      <c r="K36" s="164">
        <v>123680</v>
      </c>
      <c r="L36" s="162">
        <v>0</v>
      </c>
      <c r="M36" s="162">
        <v>0</v>
      </c>
      <c r="N36" s="164">
        <v>0</v>
      </c>
      <c r="O36" s="162">
        <v>0</v>
      </c>
      <c r="P36" s="162">
        <v>0</v>
      </c>
      <c r="Q36" s="164">
        <v>0</v>
      </c>
      <c r="R36" s="162">
        <v>0</v>
      </c>
      <c r="S36" s="162">
        <v>0</v>
      </c>
      <c r="T36" s="164">
        <v>0</v>
      </c>
      <c r="U36" s="163">
        <v>0</v>
      </c>
      <c r="V36" s="162">
        <v>0</v>
      </c>
      <c r="W36" s="164">
        <v>0</v>
      </c>
      <c r="X36" s="163">
        <v>0</v>
      </c>
      <c r="Y36" s="162">
        <v>0</v>
      </c>
      <c r="Z36" s="164">
        <v>0</v>
      </c>
      <c r="AA36" s="163">
        <v>22000</v>
      </c>
      <c r="AB36" s="162">
        <v>0</v>
      </c>
      <c r="AC36" s="164">
        <v>22000</v>
      </c>
      <c r="AD36" s="162">
        <v>1250</v>
      </c>
      <c r="AE36" s="162">
        <v>0</v>
      </c>
      <c r="AF36" s="164">
        <v>1250</v>
      </c>
      <c r="AG36" s="36" t="s">
        <v>670</v>
      </c>
      <c r="AH36" s="29" t="s">
        <v>259</v>
      </c>
    </row>
    <row r="37" spans="1:34" x14ac:dyDescent="0.35">
      <c r="A37" s="35" t="s">
        <v>402</v>
      </c>
      <c r="B37" s="138" t="s">
        <v>386</v>
      </c>
      <c r="C37" s="41">
        <f t="shared" si="1"/>
        <v>40000</v>
      </c>
      <c r="D37" s="39">
        <f t="shared" si="2"/>
        <v>0</v>
      </c>
      <c r="E37" s="42">
        <f t="shared" si="3"/>
        <v>40000</v>
      </c>
      <c r="F37" s="162">
        <v>20000</v>
      </c>
      <c r="G37" s="162">
        <v>0</v>
      </c>
      <c r="H37" s="164">
        <v>20000</v>
      </c>
      <c r="I37" s="163">
        <v>20000</v>
      </c>
      <c r="J37" s="162">
        <v>0</v>
      </c>
      <c r="K37" s="164">
        <v>20000</v>
      </c>
      <c r="L37" s="162">
        <v>0</v>
      </c>
      <c r="M37" s="162">
        <v>0</v>
      </c>
      <c r="N37" s="164">
        <v>0</v>
      </c>
      <c r="O37" s="162">
        <v>0</v>
      </c>
      <c r="P37" s="162">
        <v>0</v>
      </c>
      <c r="Q37" s="164">
        <v>0</v>
      </c>
      <c r="R37" s="162">
        <v>0</v>
      </c>
      <c r="S37" s="162">
        <v>0</v>
      </c>
      <c r="T37" s="164">
        <v>0</v>
      </c>
      <c r="U37" s="163">
        <v>0</v>
      </c>
      <c r="V37" s="162">
        <v>0</v>
      </c>
      <c r="W37" s="164">
        <v>0</v>
      </c>
      <c r="X37" s="163">
        <v>0</v>
      </c>
      <c r="Y37" s="162">
        <v>0</v>
      </c>
      <c r="Z37" s="164">
        <v>0</v>
      </c>
      <c r="AA37" s="163">
        <v>0</v>
      </c>
      <c r="AB37" s="162">
        <v>0</v>
      </c>
      <c r="AC37" s="164">
        <v>0</v>
      </c>
      <c r="AD37" s="162">
        <v>0</v>
      </c>
      <c r="AE37" s="162">
        <v>0</v>
      </c>
      <c r="AF37" s="164">
        <v>0</v>
      </c>
      <c r="AG37" s="36" t="s">
        <v>671</v>
      </c>
      <c r="AH37" s="29" t="s">
        <v>402</v>
      </c>
    </row>
    <row r="38" spans="1:34" x14ac:dyDescent="0.35">
      <c r="A38" s="35" t="s">
        <v>403</v>
      </c>
      <c r="B38" s="138" t="s">
        <v>382</v>
      </c>
      <c r="C38" s="41">
        <f t="shared" si="1"/>
        <v>20000</v>
      </c>
      <c r="D38" s="39">
        <f t="shared" si="2"/>
        <v>0</v>
      </c>
      <c r="E38" s="42">
        <f t="shared" si="3"/>
        <v>20000</v>
      </c>
      <c r="F38" s="162">
        <v>0</v>
      </c>
      <c r="G38" s="162">
        <v>0</v>
      </c>
      <c r="H38" s="164">
        <v>0</v>
      </c>
      <c r="I38" s="163">
        <v>20000</v>
      </c>
      <c r="J38" s="162">
        <v>0</v>
      </c>
      <c r="K38" s="164">
        <v>20000</v>
      </c>
      <c r="L38" s="162">
        <v>0</v>
      </c>
      <c r="M38" s="162">
        <v>0</v>
      </c>
      <c r="N38" s="164">
        <v>0</v>
      </c>
      <c r="O38" s="162">
        <v>0</v>
      </c>
      <c r="P38" s="162">
        <v>0</v>
      </c>
      <c r="Q38" s="164">
        <v>0</v>
      </c>
      <c r="R38" s="162">
        <v>0</v>
      </c>
      <c r="S38" s="162">
        <v>0</v>
      </c>
      <c r="T38" s="164">
        <v>0</v>
      </c>
      <c r="U38" s="163">
        <v>0</v>
      </c>
      <c r="V38" s="162">
        <v>0</v>
      </c>
      <c r="W38" s="164">
        <v>0</v>
      </c>
      <c r="X38" s="163">
        <v>0</v>
      </c>
      <c r="Y38" s="162">
        <v>0</v>
      </c>
      <c r="Z38" s="164">
        <v>0</v>
      </c>
      <c r="AA38" s="163">
        <v>0</v>
      </c>
      <c r="AB38" s="162">
        <v>0</v>
      </c>
      <c r="AC38" s="164">
        <v>0</v>
      </c>
      <c r="AD38" s="162">
        <v>0</v>
      </c>
      <c r="AE38" s="162">
        <v>0</v>
      </c>
      <c r="AF38" s="164">
        <v>0</v>
      </c>
      <c r="AG38" s="36" t="s">
        <v>427</v>
      </c>
      <c r="AH38" s="29" t="s">
        <v>403</v>
      </c>
    </row>
    <row r="39" spans="1:34" x14ac:dyDescent="0.35">
      <c r="A39" s="35" t="s">
        <v>404</v>
      </c>
      <c r="B39" s="138" t="s">
        <v>383</v>
      </c>
      <c r="C39" s="41">
        <f t="shared" si="1"/>
        <v>20000</v>
      </c>
      <c r="D39" s="39">
        <f t="shared" si="2"/>
        <v>0</v>
      </c>
      <c r="E39" s="42">
        <f t="shared" si="3"/>
        <v>20000</v>
      </c>
      <c r="F39" s="162">
        <v>20000</v>
      </c>
      <c r="G39" s="162">
        <v>0</v>
      </c>
      <c r="H39" s="164">
        <v>20000</v>
      </c>
      <c r="I39" s="163">
        <v>0</v>
      </c>
      <c r="J39" s="162">
        <v>0</v>
      </c>
      <c r="K39" s="164">
        <v>0</v>
      </c>
      <c r="L39" s="162">
        <v>0</v>
      </c>
      <c r="M39" s="162">
        <v>0</v>
      </c>
      <c r="N39" s="164">
        <v>0</v>
      </c>
      <c r="O39" s="162">
        <v>0</v>
      </c>
      <c r="P39" s="162">
        <v>0</v>
      </c>
      <c r="Q39" s="164">
        <v>0</v>
      </c>
      <c r="R39" s="162">
        <v>0</v>
      </c>
      <c r="S39" s="162">
        <v>0</v>
      </c>
      <c r="T39" s="164">
        <v>0</v>
      </c>
      <c r="U39" s="163">
        <v>0</v>
      </c>
      <c r="V39" s="162">
        <v>0</v>
      </c>
      <c r="W39" s="164">
        <v>0</v>
      </c>
      <c r="X39" s="163">
        <v>0</v>
      </c>
      <c r="Y39" s="162">
        <v>0</v>
      </c>
      <c r="Z39" s="164">
        <v>0</v>
      </c>
      <c r="AA39" s="163">
        <v>0</v>
      </c>
      <c r="AB39" s="162">
        <v>0</v>
      </c>
      <c r="AC39" s="164">
        <v>0</v>
      </c>
      <c r="AD39" s="162">
        <v>0</v>
      </c>
      <c r="AE39" s="162">
        <v>0</v>
      </c>
      <c r="AF39" s="164">
        <v>0</v>
      </c>
      <c r="AG39" s="36" t="s">
        <v>667</v>
      </c>
      <c r="AH39" s="29" t="s">
        <v>404</v>
      </c>
    </row>
    <row r="40" spans="1:34" s="95" customFormat="1" ht="14.25" customHeight="1" x14ac:dyDescent="0.35">
      <c r="A40" s="107" t="s">
        <v>14</v>
      </c>
      <c r="B40" s="137" t="s">
        <v>387</v>
      </c>
      <c r="C40" s="108">
        <f t="shared" si="1"/>
        <v>29485421</v>
      </c>
      <c r="D40" s="109">
        <f t="shared" si="2"/>
        <v>134439</v>
      </c>
      <c r="E40" s="110">
        <f t="shared" si="3"/>
        <v>29619860</v>
      </c>
      <c r="F40" s="160">
        <v>6152750</v>
      </c>
      <c r="G40" s="160">
        <v>81936</v>
      </c>
      <c r="H40" s="161">
        <v>6234686</v>
      </c>
      <c r="I40" s="159">
        <v>5357578</v>
      </c>
      <c r="J40" s="160">
        <v>4852</v>
      </c>
      <c r="K40" s="161">
        <v>5362430</v>
      </c>
      <c r="L40" s="160">
        <v>1146340</v>
      </c>
      <c r="M40" s="160">
        <v>0</v>
      </c>
      <c r="N40" s="161">
        <v>1146340</v>
      </c>
      <c r="O40" s="160">
        <v>8183430</v>
      </c>
      <c r="P40" s="160">
        <v>0</v>
      </c>
      <c r="Q40" s="161">
        <v>8183430</v>
      </c>
      <c r="R40" s="159">
        <v>4356447</v>
      </c>
      <c r="S40" s="160">
        <v>0</v>
      </c>
      <c r="T40" s="161">
        <v>4356447</v>
      </c>
      <c r="U40" s="159">
        <v>3516909</v>
      </c>
      <c r="V40" s="160">
        <v>47651</v>
      </c>
      <c r="W40" s="161">
        <v>3564560</v>
      </c>
      <c r="X40" s="159">
        <v>108876</v>
      </c>
      <c r="Y40" s="160">
        <v>0</v>
      </c>
      <c r="Z40" s="161">
        <v>108876</v>
      </c>
      <c r="AA40" s="159">
        <v>172184</v>
      </c>
      <c r="AB40" s="160">
        <v>0</v>
      </c>
      <c r="AC40" s="161">
        <v>172184</v>
      </c>
      <c r="AD40" s="160">
        <v>490907</v>
      </c>
      <c r="AE40" s="160">
        <v>0</v>
      </c>
      <c r="AF40" s="161">
        <v>490907</v>
      </c>
      <c r="AG40" s="112" t="s">
        <v>672</v>
      </c>
      <c r="AH40" s="111" t="s">
        <v>14</v>
      </c>
    </row>
    <row r="41" spans="1:34" s="95" customFormat="1" x14ac:dyDescent="0.35">
      <c r="A41" s="113" t="s">
        <v>15</v>
      </c>
      <c r="B41" s="137" t="s">
        <v>388</v>
      </c>
      <c r="C41" s="108">
        <f t="shared" si="1"/>
        <v>7457870</v>
      </c>
      <c r="D41" s="109">
        <f t="shared" si="2"/>
        <v>247</v>
      </c>
      <c r="E41" s="110">
        <f t="shared" si="3"/>
        <v>7458117</v>
      </c>
      <c r="F41" s="160">
        <v>713793</v>
      </c>
      <c r="G41" s="162">
        <v>0</v>
      </c>
      <c r="H41" s="161">
        <v>713793</v>
      </c>
      <c r="I41" s="159">
        <v>2314602</v>
      </c>
      <c r="J41" s="160">
        <v>247</v>
      </c>
      <c r="K41" s="161">
        <v>2314849</v>
      </c>
      <c r="L41" s="160">
        <v>548057</v>
      </c>
      <c r="M41" s="162">
        <v>0</v>
      </c>
      <c r="N41" s="161">
        <v>548057</v>
      </c>
      <c r="O41" s="160">
        <v>960308</v>
      </c>
      <c r="P41" s="160">
        <v>0</v>
      </c>
      <c r="Q41" s="161">
        <v>960308</v>
      </c>
      <c r="R41" s="159">
        <v>396805</v>
      </c>
      <c r="S41" s="160">
        <v>0</v>
      </c>
      <c r="T41" s="161">
        <v>396805</v>
      </c>
      <c r="U41" s="159">
        <v>1362609</v>
      </c>
      <c r="V41" s="160">
        <v>0</v>
      </c>
      <c r="W41" s="161">
        <v>1362609</v>
      </c>
      <c r="X41" s="159">
        <v>566784</v>
      </c>
      <c r="Y41" s="160">
        <v>0</v>
      </c>
      <c r="Z41" s="161">
        <v>566784</v>
      </c>
      <c r="AA41" s="159">
        <v>382354</v>
      </c>
      <c r="AB41" s="160">
        <v>0</v>
      </c>
      <c r="AC41" s="161">
        <v>382354</v>
      </c>
      <c r="AD41" s="160">
        <v>212558</v>
      </c>
      <c r="AE41" s="162">
        <v>0</v>
      </c>
      <c r="AF41" s="161">
        <v>212558</v>
      </c>
      <c r="AG41" s="112" t="s">
        <v>673</v>
      </c>
      <c r="AH41" s="115" t="s">
        <v>15</v>
      </c>
    </row>
    <row r="42" spans="1:34" x14ac:dyDescent="0.35">
      <c r="A42" s="35" t="s">
        <v>16</v>
      </c>
      <c r="B42" s="138" t="s">
        <v>38</v>
      </c>
      <c r="C42" s="41">
        <f t="shared" si="1"/>
        <v>0</v>
      </c>
      <c r="D42" s="39">
        <f t="shared" si="2"/>
        <v>0</v>
      </c>
      <c r="E42" s="42">
        <f t="shared" si="3"/>
        <v>0</v>
      </c>
      <c r="F42" s="162">
        <v>0</v>
      </c>
      <c r="G42" s="162">
        <v>0</v>
      </c>
      <c r="H42" s="164">
        <v>0</v>
      </c>
      <c r="I42" s="163">
        <v>0</v>
      </c>
      <c r="J42" s="162">
        <v>0</v>
      </c>
      <c r="K42" s="164">
        <v>0</v>
      </c>
      <c r="L42" s="162">
        <v>0</v>
      </c>
      <c r="M42" s="162">
        <v>0</v>
      </c>
      <c r="N42" s="164">
        <v>0</v>
      </c>
      <c r="O42" s="162">
        <v>0</v>
      </c>
      <c r="P42" s="162">
        <v>0</v>
      </c>
      <c r="Q42" s="164">
        <v>0</v>
      </c>
      <c r="R42" s="163">
        <v>0</v>
      </c>
      <c r="S42" s="162">
        <v>0</v>
      </c>
      <c r="T42" s="164">
        <v>0</v>
      </c>
      <c r="U42" s="163">
        <v>0</v>
      </c>
      <c r="V42" s="162">
        <v>0</v>
      </c>
      <c r="W42" s="164">
        <v>0</v>
      </c>
      <c r="X42" s="163">
        <v>0</v>
      </c>
      <c r="Y42" s="162">
        <v>0</v>
      </c>
      <c r="Z42" s="164">
        <v>0</v>
      </c>
      <c r="AA42" s="163">
        <v>0</v>
      </c>
      <c r="AB42" s="162">
        <v>0</v>
      </c>
      <c r="AC42" s="164">
        <v>0</v>
      </c>
      <c r="AD42" s="162">
        <v>0</v>
      </c>
      <c r="AE42" s="162">
        <v>0</v>
      </c>
      <c r="AF42" s="164">
        <v>0</v>
      </c>
      <c r="AG42" s="36" t="s">
        <v>674</v>
      </c>
      <c r="AH42" s="29" t="s">
        <v>16</v>
      </c>
    </row>
    <row r="43" spans="1:34" x14ac:dyDescent="0.35">
      <c r="A43" s="35" t="s">
        <v>19</v>
      </c>
      <c r="B43" s="138" t="s">
        <v>17</v>
      </c>
      <c r="C43" s="41">
        <f t="shared" si="1"/>
        <v>7457870</v>
      </c>
      <c r="D43" s="39">
        <f t="shared" si="2"/>
        <v>247</v>
      </c>
      <c r="E43" s="42">
        <f t="shared" si="3"/>
        <v>7458117</v>
      </c>
      <c r="F43" s="162">
        <v>713793</v>
      </c>
      <c r="G43" s="162">
        <v>0</v>
      </c>
      <c r="H43" s="164">
        <v>713793</v>
      </c>
      <c r="I43" s="163">
        <v>2314602</v>
      </c>
      <c r="J43" s="162">
        <v>247</v>
      </c>
      <c r="K43" s="164">
        <v>2314849</v>
      </c>
      <c r="L43" s="162">
        <v>548057</v>
      </c>
      <c r="M43" s="162">
        <v>0</v>
      </c>
      <c r="N43" s="164">
        <v>548057</v>
      </c>
      <c r="O43" s="162">
        <v>960308</v>
      </c>
      <c r="P43" s="162">
        <v>0</v>
      </c>
      <c r="Q43" s="164">
        <v>960308</v>
      </c>
      <c r="R43" s="163">
        <v>396805</v>
      </c>
      <c r="S43" s="162">
        <v>0</v>
      </c>
      <c r="T43" s="164">
        <v>396805</v>
      </c>
      <c r="U43" s="163">
        <v>1362609</v>
      </c>
      <c r="V43" s="162">
        <v>0</v>
      </c>
      <c r="W43" s="164">
        <v>1362609</v>
      </c>
      <c r="X43" s="163">
        <v>566784</v>
      </c>
      <c r="Y43" s="162">
        <v>0</v>
      </c>
      <c r="Z43" s="164">
        <v>566784</v>
      </c>
      <c r="AA43" s="163">
        <v>382354</v>
      </c>
      <c r="AB43" s="162">
        <v>0</v>
      </c>
      <c r="AC43" s="164">
        <v>382354</v>
      </c>
      <c r="AD43" s="162">
        <v>212558</v>
      </c>
      <c r="AE43" s="162">
        <v>0</v>
      </c>
      <c r="AF43" s="164">
        <v>212558</v>
      </c>
      <c r="AG43" s="36" t="s">
        <v>18</v>
      </c>
      <c r="AH43" s="29" t="s">
        <v>19</v>
      </c>
    </row>
    <row r="44" spans="1:34" s="95" customFormat="1" x14ac:dyDescent="0.35">
      <c r="A44" s="113" t="s">
        <v>21</v>
      </c>
      <c r="B44" s="137" t="s">
        <v>389</v>
      </c>
      <c r="C44" s="108">
        <f t="shared" si="1"/>
        <v>0</v>
      </c>
      <c r="D44" s="109">
        <f t="shared" si="2"/>
        <v>0</v>
      </c>
      <c r="E44" s="110">
        <f t="shared" si="3"/>
        <v>0</v>
      </c>
      <c r="F44" s="160">
        <v>0</v>
      </c>
      <c r="G44" s="160">
        <v>0</v>
      </c>
      <c r="H44" s="161">
        <v>0</v>
      </c>
      <c r="I44" s="159">
        <v>0</v>
      </c>
      <c r="J44" s="160">
        <v>0</v>
      </c>
      <c r="K44" s="161">
        <v>0</v>
      </c>
      <c r="L44" s="160">
        <v>0</v>
      </c>
      <c r="M44" s="160">
        <v>0</v>
      </c>
      <c r="N44" s="161">
        <v>0</v>
      </c>
      <c r="O44" s="160">
        <v>0</v>
      </c>
      <c r="P44" s="160">
        <v>0</v>
      </c>
      <c r="Q44" s="161">
        <v>0</v>
      </c>
      <c r="R44" s="160">
        <v>0</v>
      </c>
      <c r="S44" s="160">
        <v>0</v>
      </c>
      <c r="T44" s="161">
        <v>0</v>
      </c>
      <c r="U44" s="159">
        <v>0</v>
      </c>
      <c r="V44" s="160">
        <v>0</v>
      </c>
      <c r="W44" s="161">
        <v>0</v>
      </c>
      <c r="X44" s="159">
        <v>0</v>
      </c>
      <c r="Y44" s="160">
        <v>0</v>
      </c>
      <c r="Z44" s="161">
        <v>0</v>
      </c>
      <c r="AA44" s="159">
        <v>0</v>
      </c>
      <c r="AB44" s="160">
        <v>0</v>
      </c>
      <c r="AC44" s="161">
        <v>0</v>
      </c>
      <c r="AD44" s="160">
        <v>0</v>
      </c>
      <c r="AE44" s="160">
        <v>0</v>
      </c>
      <c r="AF44" s="161">
        <v>0</v>
      </c>
      <c r="AG44" s="112" t="s">
        <v>675</v>
      </c>
      <c r="AH44" s="115" t="s">
        <v>21</v>
      </c>
    </row>
    <row r="45" spans="1:34" s="95" customFormat="1" x14ac:dyDescent="0.35">
      <c r="A45" s="107" t="s">
        <v>22</v>
      </c>
      <c r="B45" s="137" t="s">
        <v>390</v>
      </c>
      <c r="C45" s="108">
        <f t="shared" si="1"/>
        <v>543284</v>
      </c>
      <c r="D45" s="109">
        <f t="shared" si="2"/>
        <v>0</v>
      </c>
      <c r="E45" s="110">
        <f t="shared" si="3"/>
        <v>543284</v>
      </c>
      <c r="F45" s="160">
        <v>8161</v>
      </c>
      <c r="G45" s="160">
        <v>0</v>
      </c>
      <c r="H45" s="161">
        <v>8161</v>
      </c>
      <c r="I45" s="159">
        <v>0</v>
      </c>
      <c r="J45" s="160">
        <v>0</v>
      </c>
      <c r="K45" s="161">
        <v>0</v>
      </c>
      <c r="L45" s="160">
        <v>0</v>
      </c>
      <c r="M45" s="160">
        <v>0</v>
      </c>
      <c r="N45" s="161">
        <v>0</v>
      </c>
      <c r="O45" s="160">
        <v>518686</v>
      </c>
      <c r="P45" s="160">
        <v>0</v>
      </c>
      <c r="Q45" s="161">
        <v>518686</v>
      </c>
      <c r="R45" s="160">
        <v>0</v>
      </c>
      <c r="S45" s="160">
        <v>0</v>
      </c>
      <c r="T45" s="161">
        <v>0</v>
      </c>
      <c r="U45" s="159">
        <v>0</v>
      </c>
      <c r="V45" s="160">
        <v>0</v>
      </c>
      <c r="W45" s="161">
        <v>0</v>
      </c>
      <c r="X45" s="159">
        <v>0</v>
      </c>
      <c r="Y45" s="160">
        <v>0</v>
      </c>
      <c r="Z45" s="161">
        <v>0</v>
      </c>
      <c r="AA45" s="159">
        <v>16403</v>
      </c>
      <c r="AB45" s="160">
        <v>0</v>
      </c>
      <c r="AC45" s="161">
        <v>16403</v>
      </c>
      <c r="AD45" s="160">
        <v>34</v>
      </c>
      <c r="AE45" s="160">
        <v>0</v>
      </c>
      <c r="AF45" s="161">
        <v>34</v>
      </c>
      <c r="AG45" s="112" t="s">
        <v>676</v>
      </c>
      <c r="AH45" s="111" t="s">
        <v>22</v>
      </c>
    </row>
    <row r="46" spans="1:34" x14ac:dyDescent="0.35">
      <c r="A46" s="35" t="s">
        <v>25</v>
      </c>
      <c r="B46" s="138" t="s">
        <v>391</v>
      </c>
      <c r="C46" s="41">
        <f t="shared" si="1"/>
        <v>21733774</v>
      </c>
      <c r="D46" s="39">
        <f t="shared" si="2"/>
        <v>0</v>
      </c>
      <c r="E46" s="42">
        <f t="shared" si="3"/>
        <v>21733774</v>
      </c>
      <c r="F46" s="160">
        <v>1785466</v>
      </c>
      <c r="G46" s="160">
        <v>0</v>
      </c>
      <c r="H46" s="161">
        <v>1785466</v>
      </c>
      <c r="I46" s="159">
        <v>8340450</v>
      </c>
      <c r="J46" s="160">
        <v>0</v>
      </c>
      <c r="K46" s="161">
        <v>8340450</v>
      </c>
      <c r="L46" s="160">
        <v>4478879</v>
      </c>
      <c r="M46" s="160">
        <v>0</v>
      </c>
      <c r="N46" s="161">
        <v>4478879</v>
      </c>
      <c r="O46" s="160">
        <v>1661191</v>
      </c>
      <c r="P46" s="160">
        <v>0</v>
      </c>
      <c r="Q46" s="161">
        <v>1661191</v>
      </c>
      <c r="R46" s="159">
        <v>2362804</v>
      </c>
      <c r="S46" s="160">
        <v>0</v>
      </c>
      <c r="T46" s="161">
        <v>2362804</v>
      </c>
      <c r="U46" s="159">
        <v>2078602</v>
      </c>
      <c r="V46" s="160">
        <v>0</v>
      </c>
      <c r="W46" s="161">
        <v>2078602</v>
      </c>
      <c r="X46" s="159">
        <v>539314</v>
      </c>
      <c r="Y46" s="160">
        <v>0</v>
      </c>
      <c r="Z46" s="161">
        <v>539314</v>
      </c>
      <c r="AA46" s="159">
        <v>409230</v>
      </c>
      <c r="AB46" s="160">
        <v>0</v>
      </c>
      <c r="AC46" s="161">
        <v>409230</v>
      </c>
      <c r="AD46" s="160">
        <v>77838</v>
      </c>
      <c r="AE46" s="160">
        <v>0</v>
      </c>
      <c r="AF46" s="161">
        <v>77838</v>
      </c>
      <c r="AG46" s="36" t="s">
        <v>677</v>
      </c>
      <c r="AH46" s="29" t="s">
        <v>25</v>
      </c>
    </row>
    <row r="47" spans="1:34" x14ac:dyDescent="0.35">
      <c r="A47" s="35" t="s">
        <v>26</v>
      </c>
      <c r="B47" s="138" t="s">
        <v>392</v>
      </c>
      <c r="C47" s="41">
        <f t="shared" si="1"/>
        <v>28621238</v>
      </c>
      <c r="D47" s="39">
        <f t="shared" si="2"/>
        <v>1401413</v>
      </c>
      <c r="E47" s="42">
        <f t="shared" si="3"/>
        <v>30022651</v>
      </c>
      <c r="F47" s="160">
        <v>2480716</v>
      </c>
      <c r="G47" s="160">
        <v>573008</v>
      </c>
      <c r="H47" s="161">
        <v>3053724</v>
      </c>
      <c r="I47" s="159">
        <v>9065395</v>
      </c>
      <c r="J47" s="160">
        <v>144358</v>
      </c>
      <c r="K47" s="161">
        <v>9209753</v>
      </c>
      <c r="L47" s="160">
        <v>3033326</v>
      </c>
      <c r="M47" s="160">
        <v>71937</v>
      </c>
      <c r="N47" s="161">
        <v>3105263</v>
      </c>
      <c r="O47" s="160">
        <v>8560917</v>
      </c>
      <c r="P47" s="160">
        <v>146112</v>
      </c>
      <c r="Q47" s="161">
        <v>8707029</v>
      </c>
      <c r="R47" s="159">
        <v>1757578</v>
      </c>
      <c r="S47" s="160">
        <v>125925</v>
      </c>
      <c r="T47" s="161">
        <v>1883503</v>
      </c>
      <c r="U47" s="159">
        <v>2632012</v>
      </c>
      <c r="V47" s="160">
        <v>336486</v>
      </c>
      <c r="W47" s="161">
        <v>2968498</v>
      </c>
      <c r="X47" s="159">
        <v>700680</v>
      </c>
      <c r="Y47" s="160">
        <v>0</v>
      </c>
      <c r="Z47" s="161">
        <v>700680</v>
      </c>
      <c r="AA47" s="159">
        <v>164817</v>
      </c>
      <c r="AB47" s="160">
        <v>3587</v>
      </c>
      <c r="AC47" s="161">
        <v>168404</v>
      </c>
      <c r="AD47" s="160">
        <v>225797</v>
      </c>
      <c r="AE47" s="160">
        <v>0</v>
      </c>
      <c r="AF47" s="161">
        <v>225797</v>
      </c>
      <c r="AG47" s="36" t="s">
        <v>678</v>
      </c>
      <c r="AH47" s="29" t="s">
        <v>26</v>
      </c>
    </row>
    <row r="48" spans="1:34" x14ac:dyDescent="0.3">
      <c r="A48" s="32"/>
      <c r="B48" s="140"/>
      <c r="C48" s="39">
        <f t="shared" si="1"/>
        <v>0</v>
      </c>
      <c r="D48" s="39">
        <f t="shared" si="2"/>
        <v>0</v>
      </c>
      <c r="E48" s="42">
        <f t="shared" si="3"/>
        <v>0</v>
      </c>
      <c r="F48" s="162"/>
      <c r="G48" s="162"/>
      <c r="H48" s="164"/>
      <c r="I48" s="162"/>
      <c r="J48" s="162"/>
      <c r="K48" s="164"/>
      <c r="L48" s="162"/>
      <c r="M48" s="162"/>
      <c r="N48" s="164"/>
      <c r="O48" s="162"/>
      <c r="P48" s="162"/>
      <c r="Q48" s="164"/>
      <c r="R48" s="162"/>
      <c r="S48" s="162"/>
      <c r="T48" s="164"/>
      <c r="U48" s="162"/>
      <c r="V48" s="162"/>
      <c r="W48" s="164"/>
      <c r="X48" s="162"/>
      <c r="Y48" s="162"/>
      <c r="Z48" s="164"/>
      <c r="AA48" s="162"/>
      <c r="AB48" s="162"/>
      <c r="AC48" s="164"/>
      <c r="AD48" s="162"/>
      <c r="AE48" s="162"/>
      <c r="AF48" s="164"/>
      <c r="AG48" s="36"/>
      <c r="AH48" s="33"/>
    </row>
    <row r="49" spans="1:33" x14ac:dyDescent="0.3">
      <c r="A49" s="22"/>
      <c r="B49" s="141" t="s">
        <v>393</v>
      </c>
      <c r="C49" s="92">
        <f t="shared" si="1"/>
        <v>1430270301</v>
      </c>
      <c r="D49" s="92">
        <f t="shared" si="2"/>
        <v>1222563832</v>
      </c>
      <c r="E49" s="93">
        <f t="shared" si="3"/>
        <v>2652834133</v>
      </c>
      <c r="F49" s="165">
        <v>165546132</v>
      </c>
      <c r="G49" s="165">
        <v>145001829</v>
      </c>
      <c r="H49" s="166">
        <v>310547961</v>
      </c>
      <c r="I49" s="165">
        <v>407023820</v>
      </c>
      <c r="J49" s="165">
        <v>445096583</v>
      </c>
      <c r="K49" s="166">
        <v>852120403</v>
      </c>
      <c r="L49" s="165">
        <v>111961418</v>
      </c>
      <c r="M49" s="165">
        <v>115780359</v>
      </c>
      <c r="N49" s="166">
        <v>227741777</v>
      </c>
      <c r="O49" s="165">
        <v>176825726</v>
      </c>
      <c r="P49" s="165">
        <v>113314361</v>
      </c>
      <c r="Q49" s="166">
        <v>290140087</v>
      </c>
      <c r="R49" s="165">
        <v>236247536</v>
      </c>
      <c r="S49" s="165">
        <v>166682864</v>
      </c>
      <c r="T49" s="166">
        <v>402930400</v>
      </c>
      <c r="U49" s="165">
        <v>297556323</v>
      </c>
      <c r="V49" s="165">
        <v>217772046</v>
      </c>
      <c r="W49" s="166">
        <v>515328369</v>
      </c>
      <c r="X49" s="165">
        <v>5737018</v>
      </c>
      <c r="Y49" s="165">
        <v>1128686</v>
      </c>
      <c r="Z49" s="166">
        <v>6865704</v>
      </c>
      <c r="AA49" s="165">
        <v>8846055</v>
      </c>
      <c r="AB49" s="165">
        <v>3678220</v>
      </c>
      <c r="AC49" s="166">
        <v>12524275</v>
      </c>
      <c r="AD49" s="165">
        <v>20526273</v>
      </c>
      <c r="AE49" s="165">
        <v>14108884</v>
      </c>
      <c r="AF49" s="166">
        <v>34635157</v>
      </c>
      <c r="AG49" s="38" t="s">
        <v>336</v>
      </c>
    </row>
  </sheetData>
  <mergeCells count="10">
    <mergeCell ref="AD1:AF1"/>
    <mergeCell ref="AA1:AC1"/>
    <mergeCell ref="X1:Z1"/>
    <mergeCell ref="U1:W1"/>
    <mergeCell ref="C1:E1"/>
    <mergeCell ref="F1:H1"/>
    <mergeCell ref="I1:K1"/>
    <mergeCell ref="O1:Q1"/>
    <mergeCell ref="R1:T1"/>
    <mergeCell ref="L1:N1"/>
  </mergeCells>
  <pageMargins left="0.25" right="0.25" top="0.75" bottom="0.75" header="0.3" footer="0.3"/>
  <pageSetup paperSize="9" scale="4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4"/>
  <sheetViews>
    <sheetView tabSelected="1" zoomScale="50" zoomScaleNormal="50" workbookViewId="0">
      <pane xSplit="2" ySplit="1" topLeftCell="W2" activePane="bottomRight" state="frozen"/>
      <selection pane="topRight"/>
      <selection pane="bottomLeft"/>
      <selection pane="bottomRight"/>
    </sheetView>
  </sheetViews>
  <sheetFormatPr defaultColWidth="0" defaultRowHeight="0" customHeight="1" zeroHeight="1" x14ac:dyDescent="0.35"/>
  <cols>
    <col min="1" max="1" width="7.81640625" style="11" bestFit="1" customWidth="1"/>
    <col min="2" max="2" width="76.81640625" style="43" customWidth="1"/>
    <col min="3" max="4" width="18.7265625" style="43" customWidth="1"/>
    <col min="5" max="5" width="20.81640625" style="43" bestFit="1" customWidth="1"/>
    <col min="6" max="8" width="20.81640625" style="43" customWidth="1"/>
    <col min="9" max="10" width="18.7265625" style="43" customWidth="1"/>
    <col min="11" max="11" width="20.81640625" style="43" bestFit="1" customWidth="1"/>
    <col min="12" max="20" width="20.81640625" style="43" customWidth="1"/>
    <col min="21" max="26" width="20.81640625" style="158" customWidth="1"/>
    <col min="27" max="28" width="18.7265625" style="43" customWidth="1"/>
    <col min="29" max="32" width="19.1796875" style="43" customWidth="1"/>
    <col min="33" max="33" width="93.7265625" style="43" bestFit="1" customWidth="1"/>
    <col min="34" max="34" width="9.1796875" style="43" customWidth="1"/>
    <col min="35" max="50" width="0" style="43" hidden="1" customWidth="1"/>
    <col min="51" max="16384" width="9.1796875" style="43" hidden="1"/>
  </cols>
  <sheetData>
    <row r="1" spans="1:34" ht="57" customHeight="1" x14ac:dyDescent="0.35">
      <c r="B1" s="14">
        <f>+'Varlıklar - Assets'!B1</f>
        <v>45657</v>
      </c>
      <c r="C1" s="156" t="s">
        <v>0</v>
      </c>
      <c r="D1" s="155"/>
      <c r="E1" s="155"/>
      <c r="F1" s="156" t="s">
        <v>1</v>
      </c>
      <c r="G1" s="155"/>
      <c r="H1" s="155"/>
      <c r="I1" s="156" t="s">
        <v>2</v>
      </c>
      <c r="J1" s="155"/>
      <c r="K1" s="155"/>
      <c r="L1" s="156" t="s">
        <v>700</v>
      </c>
      <c r="M1" s="155"/>
      <c r="N1" s="155"/>
      <c r="O1" s="156" t="s">
        <v>3</v>
      </c>
      <c r="P1" s="155"/>
      <c r="Q1" s="155"/>
      <c r="R1" s="156" t="s">
        <v>358</v>
      </c>
      <c r="S1" s="155"/>
      <c r="T1" s="155"/>
      <c r="U1" s="156" t="s">
        <v>357</v>
      </c>
      <c r="V1" s="155"/>
      <c r="W1" s="155"/>
      <c r="X1" s="156" t="s">
        <v>731</v>
      </c>
      <c r="Y1" s="155"/>
      <c r="Z1" s="155"/>
      <c r="AA1" s="156" t="s">
        <v>733</v>
      </c>
      <c r="AB1" s="155"/>
      <c r="AC1" s="155"/>
      <c r="AD1" s="156" t="s">
        <v>735</v>
      </c>
      <c r="AE1" s="155"/>
      <c r="AF1" s="157"/>
      <c r="AG1" s="8" t="str">
        <f>+'Varlıklar - Assets'!AG1</f>
        <v>DECEMBER 2024</v>
      </c>
    </row>
    <row r="2" spans="1:34" ht="15.5" x14ac:dyDescent="0.35">
      <c r="B2" s="16" t="s">
        <v>455</v>
      </c>
      <c r="C2" s="6" t="s">
        <v>337</v>
      </c>
      <c r="D2" s="19" t="s">
        <v>5</v>
      </c>
      <c r="E2" s="19" t="s">
        <v>6</v>
      </c>
      <c r="F2" s="6" t="s">
        <v>4</v>
      </c>
      <c r="G2" s="19" t="s">
        <v>5</v>
      </c>
      <c r="H2" s="19" t="s">
        <v>6</v>
      </c>
      <c r="I2" s="6" t="s">
        <v>4</v>
      </c>
      <c r="J2" s="19" t="s">
        <v>5</v>
      </c>
      <c r="K2" s="19" t="s">
        <v>6</v>
      </c>
      <c r="L2" s="6" t="s">
        <v>4</v>
      </c>
      <c r="M2" s="19" t="s">
        <v>5</v>
      </c>
      <c r="N2" s="19" t="s">
        <v>6</v>
      </c>
      <c r="O2" s="6" t="s">
        <v>4</v>
      </c>
      <c r="P2" s="19" t="s">
        <v>5</v>
      </c>
      <c r="Q2" s="19" t="s">
        <v>6</v>
      </c>
      <c r="R2" s="6" t="s">
        <v>4</v>
      </c>
      <c r="S2" s="19" t="s">
        <v>5</v>
      </c>
      <c r="T2" s="19" t="s">
        <v>6</v>
      </c>
      <c r="U2" s="173" t="s">
        <v>4</v>
      </c>
      <c r="V2" s="174" t="s">
        <v>5</v>
      </c>
      <c r="W2" s="174" t="s">
        <v>6</v>
      </c>
      <c r="X2" s="173" t="s">
        <v>4</v>
      </c>
      <c r="Y2" s="174" t="s">
        <v>5</v>
      </c>
      <c r="Z2" s="174" t="s">
        <v>6</v>
      </c>
      <c r="AA2" s="6" t="s">
        <v>4</v>
      </c>
      <c r="AB2" s="19" t="s">
        <v>5</v>
      </c>
      <c r="AC2" s="19" t="s">
        <v>6</v>
      </c>
      <c r="AD2" s="6" t="s">
        <v>4</v>
      </c>
      <c r="AE2" s="19" t="s">
        <v>5</v>
      </c>
      <c r="AF2" s="7" t="s">
        <v>6</v>
      </c>
      <c r="AG2" s="1" t="s">
        <v>352</v>
      </c>
      <c r="AH2" s="44"/>
    </row>
    <row r="3" spans="1:34" s="119" customFormat="1" ht="15.5" x14ac:dyDescent="0.35">
      <c r="A3" s="116" t="s">
        <v>7</v>
      </c>
      <c r="B3" s="120" t="s">
        <v>45</v>
      </c>
      <c r="C3" s="108">
        <f>+F3+I3+L3+O3+R3+U3+X3+AD3+AA3</f>
        <v>941709733</v>
      </c>
      <c r="D3" s="109">
        <f t="shared" ref="D3:E3" si="0">+G3+J3+M3+P3+S3+V3+Y3+AE3+AB3</f>
        <v>896554787</v>
      </c>
      <c r="E3" s="109">
        <f t="shared" si="0"/>
        <v>1838264520</v>
      </c>
      <c r="F3" s="170">
        <v>107915855</v>
      </c>
      <c r="G3" s="171">
        <v>96850726</v>
      </c>
      <c r="H3" s="171">
        <v>204766581</v>
      </c>
      <c r="I3" s="170">
        <v>284192520</v>
      </c>
      <c r="J3" s="171">
        <v>301371393</v>
      </c>
      <c r="K3" s="171">
        <v>585563913</v>
      </c>
      <c r="L3" s="170">
        <v>63274375</v>
      </c>
      <c r="M3" s="171">
        <v>103382306</v>
      </c>
      <c r="N3" s="171">
        <v>166656681</v>
      </c>
      <c r="O3" s="170">
        <v>100522707</v>
      </c>
      <c r="P3" s="171">
        <v>87556467</v>
      </c>
      <c r="Q3" s="171">
        <v>188079174</v>
      </c>
      <c r="R3" s="170">
        <v>154809199</v>
      </c>
      <c r="S3" s="171">
        <v>144044710</v>
      </c>
      <c r="T3" s="171">
        <v>298853909</v>
      </c>
      <c r="U3" s="170">
        <v>207437875</v>
      </c>
      <c r="V3" s="171">
        <v>150214928</v>
      </c>
      <c r="W3" s="171">
        <v>357652803</v>
      </c>
      <c r="X3" s="170">
        <v>3320647</v>
      </c>
      <c r="Y3" s="171">
        <v>63133</v>
      </c>
      <c r="Z3" s="171">
        <v>3383780</v>
      </c>
      <c r="AA3" s="170">
        <v>13422152</v>
      </c>
      <c r="AB3" s="171">
        <v>10402557</v>
      </c>
      <c r="AC3" s="171">
        <v>23824709</v>
      </c>
      <c r="AD3" s="170">
        <v>6814403</v>
      </c>
      <c r="AE3" s="171">
        <v>2668567</v>
      </c>
      <c r="AF3" s="171">
        <v>9482970</v>
      </c>
      <c r="AG3" s="118" t="s">
        <v>338</v>
      </c>
      <c r="AH3" s="111" t="s">
        <v>7</v>
      </c>
    </row>
    <row r="4" spans="1:34" s="119" customFormat="1" ht="15.5" x14ac:dyDescent="0.35">
      <c r="A4" s="107" t="s">
        <v>8</v>
      </c>
      <c r="B4" s="121" t="s">
        <v>47</v>
      </c>
      <c r="C4" s="108">
        <f t="shared" ref="C4:C41" si="1">+F4+I4+L4+O4+R4+U4+X4+AD4+AA4</f>
        <v>95973063</v>
      </c>
      <c r="D4" s="109">
        <f t="shared" ref="D4:D41" si="2">+G4+J4+M4+P4+S4+V4+Y4+AE4+AB4</f>
        <v>245310082</v>
      </c>
      <c r="E4" s="109">
        <f t="shared" ref="E4:E41" si="3">+H4+K4+N4+Q4+T4+W4+Z4+AF4+AC4</f>
        <v>341283145</v>
      </c>
      <c r="F4" s="170">
        <v>17187212</v>
      </c>
      <c r="G4" s="171">
        <v>33049580</v>
      </c>
      <c r="H4" s="171">
        <v>50236792</v>
      </c>
      <c r="I4" s="170">
        <v>4147337</v>
      </c>
      <c r="J4" s="171">
        <v>117773649</v>
      </c>
      <c r="K4" s="171">
        <v>121920986</v>
      </c>
      <c r="L4" s="170">
        <v>15926161</v>
      </c>
      <c r="M4" s="171">
        <v>2223080</v>
      </c>
      <c r="N4" s="171">
        <v>18149241</v>
      </c>
      <c r="O4" s="170">
        <v>24532732</v>
      </c>
      <c r="P4" s="171">
        <v>9284859</v>
      </c>
      <c r="Q4" s="171">
        <v>33817591</v>
      </c>
      <c r="R4" s="170">
        <v>7212345</v>
      </c>
      <c r="S4" s="171">
        <v>30259366</v>
      </c>
      <c r="T4" s="171">
        <v>37471711</v>
      </c>
      <c r="U4" s="170">
        <v>26882166</v>
      </c>
      <c r="V4" s="171">
        <v>50882418</v>
      </c>
      <c r="W4" s="171">
        <v>77764584</v>
      </c>
      <c r="X4" s="170">
        <v>0</v>
      </c>
      <c r="Y4" s="171">
        <v>0</v>
      </c>
      <c r="Z4" s="171">
        <v>0</v>
      </c>
      <c r="AA4" s="170">
        <v>85110</v>
      </c>
      <c r="AB4" s="171">
        <v>1837130</v>
      </c>
      <c r="AC4" s="171">
        <v>1922240</v>
      </c>
      <c r="AD4" s="170">
        <v>0</v>
      </c>
      <c r="AE4" s="171">
        <v>0</v>
      </c>
      <c r="AF4" s="171">
        <v>0</v>
      </c>
      <c r="AG4" s="122" t="s">
        <v>339</v>
      </c>
      <c r="AH4" s="123" t="s">
        <v>8</v>
      </c>
    </row>
    <row r="5" spans="1:34" s="119" customFormat="1" ht="14.25" customHeight="1" x14ac:dyDescent="0.35">
      <c r="A5" s="107" t="s">
        <v>12</v>
      </c>
      <c r="B5" s="121" t="s">
        <v>48</v>
      </c>
      <c r="C5" s="108">
        <f t="shared" si="1"/>
        <v>76538010</v>
      </c>
      <c r="D5" s="109">
        <f t="shared" si="2"/>
        <v>0</v>
      </c>
      <c r="E5" s="109">
        <f t="shared" si="3"/>
        <v>76538010</v>
      </c>
      <c r="F5" s="170">
        <v>0</v>
      </c>
      <c r="G5" s="171">
        <v>0</v>
      </c>
      <c r="H5" s="171">
        <v>0</v>
      </c>
      <c r="I5" s="170">
        <v>17719258</v>
      </c>
      <c r="J5" s="171">
        <v>0</v>
      </c>
      <c r="K5" s="171">
        <v>17719258</v>
      </c>
      <c r="L5" s="170">
        <v>0</v>
      </c>
      <c r="M5" s="171">
        <v>0</v>
      </c>
      <c r="N5" s="171">
        <v>0</v>
      </c>
      <c r="O5" s="170">
        <v>15551677</v>
      </c>
      <c r="P5" s="171">
        <v>0</v>
      </c>
      <c r="Q5" s="171">
        <v>15551677</v>
      </c>
      <c r="R5" s="170">
        <v>16622523</v>
      </c>
      <c r="S5" s="171">
        <v>0</v>
      </c>
      <c r="T5" s="171">
        <v>16622523</v>
      </c>
      <c r="U5" s="170">
        <v>26163921</v>
      </c>
      <c r="V5" s="171">
        <v>0</v>
      </c>
      <c r="W5" s="171">
        <v>26163921</v>
      </c>
      <c r="X5" s="170">
        <v>0</v>
      </c>
      <c r="Y5" s="171">
        <v>0</v>
      </c>
      <c r="Z5" s="171">
        <v>0</v>
      </c>
      <c r="AA5" s="170">
        <v>480631</v>
      </c>
      <c r="AB5" s="171">
        <v>0</v>
      </c>
      <c r="AC5" s="171">
        <v>480631</v>
      </c>
      <c r="AD5" s="170">
        <v>0</v>
      </c>
      <c r="AE5" s="171">
        <v>0</v>
      </c>
      <c r="AF5" s="171">
        <v>0</v>
      </c>
      <c r="AG5" s="122" t="s">
        <v>466</v>
      </c>
      <c r="AH5" s="123" t="s">
        <v>12</v>
      </c>
    </row>
    <row r="6" spans="1:34" s="119" customFormat="1" ht="15.5" x14ac:dyDescent="0.35">
      <c r="A6" s="124" t="s">
        <v>13</v>
      </c>
      <c r="B6" s="117" t="s">
        <v>428</v>
      </c>
      <c r="C6" s="108">
        <f t="shared" si="1"/>
        <v>0</v>
      </c>
      <c r="D6" s="109">
        <f t="shared" si="2"/>
        <v>0</v>
      </c>
      <c r="E6" s="109">
        <f t="shared" si="3"/>
        <v>0</v>
      </c>
      <c r="F6" s="170">
        <v>0</v>
      </c>
      <c r="G6" s="171">
        <v>0</v>
      </c>
      <c r="H6" s="171">
        <v>0</v>
      </c>
      <c r="I6" s="170">
        <v>0</v>
      </c>
      <c r="J6" s="171">
        <v>0</v>
      </c>
      <c r="K6" s="171">
        <v>0</v>
      </c>
      <c r="L6" s="170">
        <v>0</v>
      </c>
      <c r="M6" s="171">
        <v>0</v>
      </c>
      <c r="N6" s="171">
        <v>0</v>
      </c>
      <c r="O6" s="170">
        <v>0</v>
      </c>
      <c r="P6" s="171">
        <v>0</v>
      </c>
      <c r="Q6" s="171">
        <v>0</v>
      </c>
      <c r="R6" s="170">
        <v>0</v>
      </c>
      <c r="S6" s="171">
        <v>0</v>
      </c>
      <c r="T6" s="171">
        <v>0</v>
      </c>
      <c r="U6" s="170">
        <v>0</v>
      </c>
      <c r="V6" s="171">
        <v>0</v>
      </c>
      <c r="W6" s="171">
        <v>0</v>
      </c>
      <c r="X6" s="170">
        <v>0</v>
      </c>
      <c r="Y6" s="171">
        <v>0</v>
      </c>
      <c r="Z6" s="171">
        <v>0</v>
      </c>
      <c r="AA6" s="170">
        <v>0</v>
      </c>
      <c r="AB6" s="171">
        <v>0</v>
      </c>
      <c r="AC6" s="171">
        <v>0</v>
      </c>
      <c r="AD6" s="170">
        <v>0</v>
      </c>
      <c r="AE6" s="171">
        <v>0</v>
      </c>
      <c r="AF6" s="171">
        <v>0</v>
      </c>
      <c r="AG6" s="118" t="s">
        <v>467</v>
      </c>
      <c r="AH6" s="115" t="s">
        <v>13</v>
      </c>
    </row>
    <row r="7" spans="1:34" s="119" customFormat="1" ht="15.5" x14ac:dyDescent="0.35">
      <c r="A7" s="124" t="s">
        <v>14</v>
      </c>
      <c r="B7" s="117" t="s">
        <v>429</v>
      </c>
      <c r="C7" s="108">
        <f t="shared" si="1"/>
        <v>0</v>
      </c>
      <c r="D7" s="109">
        <f t="shared" si="2"/>
        <v>0</v>
      </c>
      <c r="E7" s="109">
        <f t="shared" si="3"/>
        <v>0</v>
      </c>
      <c r="F7" s="170">
        <v>0</v>
      </c>
      <c r="G7" s="171">
        <v>0</v>
      </c>
      <c r="H7" s="171">
        <v>0</v>
      </c>
      <c r="I7" s="170">
        <v>0</v>
      </c>
      <c r="J7" s="171">
        <v>0</v>
      </c>
      <c r="K7" s="171">
        <v>0</v>
      </c>
      <c r="L7" s="170">
        <v>0</v>
      </c>
      <c r="M7" s="171">
        <v>0</v>
      </c>
      <c r="N7" s="171">
        <v>0</v>
      </c>
      <c r="O7" s="170">
        <v>0</v>
      </c>
      <c r="P7" s="171">
        <v>0</v>
      </c>
      <c r="Q7" s="171">
        <v>0</v>
      </c>
      <c r="R7" s="170">
        <v>0</v>
      </c>
      <c r="S7" s="171">
        <v>0</v>
      </c>
      <c r="T7" s="171">
        <v>0</v>
      </c>
      <c r="U7" s="170">
        <v>0</v>
      </c>
      <c r="V7" s="171">
        <v>0</v>
      </c>
      <c r="W7" s="171">
        <v>0</v>
      </c>
      <c r="X7" s="170">
        <v>0</v>
      </c>
      <c r="Y7" s="171">
        <v>0</v>
      </c>
      <c r="Z7" s="171">
        <v>0</v>
      </c>
      <c r="AA7" s="170">
        <v>0</v>
      </c>
      <c r="AB7" s="171">
        <v>0</v>
      </c>
      <c r="AC7" s="171">
        <v>0</v>
      </c>
      <c r="AD7" s="170">
        <v>0</v>
      </c>
      <c r="AE7" s="171">
        <v>0</v>
      </c>
      <c r="AF7" s="171">
        <v>0</v>
      </c>
      <c r="AG7" s="118" t="s">
        <v>497</v>
      </c>
      <c r="AH7" s="115" t="s">
        <v>14</v>
      </c>
    </row>
    <row r="8" spans="1:34" s="119" customFormat="1" ht="15.5" x14ac:dyDescent="0.35">
      <c r="A8" s="116" t="s">
        <v>15</v>
      </c>
      <c r="B8" s="120" t="s">
        <v>430</v>
      </c>
      <c r="C8" s="108">
        <f t="shared" si="1"/>
        <v>3658137</v>
      </c>
      <c r="D8" s="109">
        <f t="shared" si="2"/>
        <v>2414879</v>
      </c>
      <c r="E8" s="109">
        <f t="shared" si="3"/>
        <v>6073016</v>
      </c>
      <c r="F8" s="170">
        <v>112184</v>
      </c>
      <c r="G8" s="171">
        <v>6105</v>
      </c>
      <c r="H8" s="171">
        <v>118289</v>
      </c>
      <c r="I8" s="170">
        <v>1399910</v>
      </c>
      <c r="J8" s="171">
        <v>1453023</v>
      </c>
      <c r="K8" s="171">
        <v>2852933</v>
      </c>
      <c r="L8" s="170">
        <v>13085</v>
      </c>
      <c r="M8" s="171">
        <v>17487</v>
      </c>
      <c r="N8" s="171">
        <v>30572</v>
      </c>
      <c r="O8" s="170">
        <v>1837804</v>
      </c>
      <c r="P8" s="171">
        <v>469169</v>
      </c>
      <c r="Q8" s="171">
        <v>2306973</v>
      </c>
      <c r="R8" s="170">
        <v>284684</v>
      </c>
      <c r="S8" s="171">
        <v>443021</v>
      </c>
      <c r="T8" s="171">
        <v>727705</v>
      </c>
      <c r="U8" s="170">
        <v>0</v>
      </c>
      <c r="V8" s="171">
        <v>0</v>
      </c>
      <c r="W8" s="171">
        <v>0</v>
      </c>
      <c r="X8" s="170">
        <v>0</v>
      </c>
      <c r="Y8" s="171">
        <v>0</v>
      </c>
      <c r="Z8" s="171">
        <v>0</v>
      </c>
      <c r="AA8" s="170">
        <v>72</v>
      </c>
      <c r="AB8" s="171">
        <v>26074</v>
      </c>
      <c r="AC8" s="171">
        <v>26146</v>
      </c>
      <c r="AD8" s="170">
        <v>10398</v>
      </c>
      <c r="AE8" s="171">
        <v>0</v>
      </c>
      <c r="AF8" s="171">
        <v>10398</v>
      </c>
      <c r="AG8" s="118" t="s">
        <v>468</v>
      </c>
      <c r="AH8" s="111" t="s">
        <v>15</v>
      </c>
    </row>
    <row r="9" spans="1:34" ht="15.5" x14ac:dyDescent="0.35">
      <c r="A9" s="51" t="s">
        <v>16</v>
      </c>
      <c r="B9" s="23" t="s">
        <v>431</v>
      </c>
      <c r="C9" s="41">
        <f t="shared" si="1"/>
        <v>3658137</v>
      </c>
      <c r="D9" s="39">
        <f t="shared" si="2"/>
        <v>2414879</v>
      </c>
      <c r="E9" s="39">
        <f t="shared" si="3"/>
        <v>6073016</v>
      </c>
      <c r="F9" s="168">
        <v>112184</v>
      </c>
      <c r="G9" s="167">
        <v>6105</v>
      </c>
      <c r="H9" s="167">
        <v>118289</v>
      </c>
      <c r="I9" s="168">
        <v>1399910</v>
      </c>
      <c r="J9" s="167">
        <v>1453023</v>
      </c>
      <c r="K9" s="167">
        <v>2852933</v>
      </c>
      <c r="L9" s="168">
        <v>13085</v>
      </c>
      <c r="M9" s="167">
        <v>17487</v>
      </c>
      <c r="N9" s="167">
        <v>30572</v>
      </c>
      <c r="O9" s="168">
        <v>1837804</v>
      </c>
      <c r="P9" s="167">
        <v>469169</v>
      </c>
      <c r="Q9" s="167">
        <v>2306973</v>
      </c>
      <c r="R9" s="168">
        <v>284684</v>
      </c>
      <c r="S9" s="167">
        <v>443021</v>
      </c>
      <c r="T9" s="167">
        <v>727705</v>
      </c>
      <c r="U9" s="168">
        <v>0</v>
      </c>
      <c r="V9" s="167">
        <v>0</v>
      </c>
      <c r="W9" s="167">
        <v>0</v>
      </c>
      <c r="X9" s="168">
        <v>0</v>
      </c>
      <c r="Y9" s="167">
        <v>0</v>
      </c>
      <c r="Z9" s="167">
        <v>0</v>
      </c>
      <c r="AA9" s="168">
        <v>72</v>
      </c>
      <c r="AB9" s="167">
        <v>26074</v>
      </c>
      <c r="AC9" s="167">
        <v>26146</v>
      </c>
      <c r="AD9" s="168">
        <v>10398</v>
      </c>
      <c r="AE9" s="167">
        <v>0</v>
      </c>
      <c r="AF9" s="167">
        <v>10398</v>
      </c>
      <c r="AG9" s="25" t="s">
        <v>469</v>
      </c>
      <c r="AH9" s="29" t="s">
        <v>16</v>
      </c>
    </row>
    <row r="10" spans="1:34" ht="15.5" x14ac:dyDescent="0.35">
      <c r="A10" s="51" t="s">
        <v>19</v>
      </c>
      <c r="B10" s="23" t="s">
        <v>432</v>
      </c>
      <c r="C10" s="41">
        <f t="shared" si="1"/>
        <v>0</v>
      </c>
      <c r="D10" s="39">
        <f t="shared" si="2"/>
        <v>0</v>
      </c>
      <c r="E10" s="39">
        <f t="shared" si="3"/>
        <v>0</v>
      </c>
      <c r="F10" s="168">
        <v>0</v>
      </c>
      <c r="G10" s="167">
        <v>0</v>
      </c>
      <c r="H10" s="167">
        <v>0</v>
      </c>
      <c r="I10" s="168">
        <v>0</v>
      </c>
      <c r="J10" s="167">
        <v>0</v>
      </c>
      <c r="K10" s="167">
        <v>0</v>
      </c>
      <c r="L10" s="168">
        <v>0</v>
      </c>
      <c r="M10" s="167">
        <v>0</v>
      </c>
      <c r="N10" s="167">
        <v>0</v>
      </c>
      <c r="O10" s="168">
        <v>0</v>
      </c>
      <c r="P10" s="167">
        <v>0</v>
      </c>
      <c r="Q10" s="167">
        <v>0</v>
      </c>
      <c r="R10" s="168">
        <v>0</v>
      </c>
      <c r="S10" s="167">
        <v>0</v>
      </c>
      <c r="T10" s="167">
        <v>0</v>
      </c>
      <c r="U10" s="168">
        <v>0</v>
      </c>
      <c r="V10" s="167">
        <v>0</v>
      </c>
      <c r="W10" s="167">
        <v>0</v>
      </c>
      <c r="X10" s="168">
        <v>0</v>
      </c>
      <c r="Y10" s="167">
        <v>0</v>
      </c>
      <c r="Z10" s="167">
        <v>0</v>
      </c>
      <c r="AA10" s="168">
        <v>0</v>
      </c>
      <c r="AB10" s="167">
        <v>0</v>
      </c>
      <c r="AC10" s="167">
        <v>0</v>
      </c>
      <c r="AD10" s="168">
        <v>0</v>
      </c>
      <c r="AE10" s="167">
        <v>0</v>
      </c>
      <c r="AF10" s="167">
        <v>0</v>
      </c>
      <c r="AG10" s="25" t="s">
        <v>470</v>
      </c>
      <c r="AH10" s="29" t="s">
        <v>19</v>
      </c>
    </row>
    <row r="11" spans="1:34" s="119" customFormat="1" ht="15.5" x14ac:dyDescent="0.35">
      <c r="A11" s="116" t="s">
        <v>21</v>
      </c>
      <c r="B11" s="117" t="s">
        <v>679</v>
      </c>
      <c r="C11" s="108">
        <f t="shared" si="1"/>
        <v>6742359</v>
      </c>
      <c r="D11" s="109">
        <f t="shared" si="2"/>
        <v>87677</v>
      </c>
      <c r="E11" s="109">
        <f t="shared" si="3"/>
        <v>6830036</v>
      </c>
      <c r="F11" s="170">
        <v>1107778</v>
      </c>
      <c r="G11" s="171">
        <v>73257</v>
      </c>
      <c r="H11" s="171">
        <v>1181035</v>
      </c>
      <c r="I11" s="170">
        <v>1457178</v>
      </c>
      <c r="J11" s="171">
        <v>8845</v>
      </c>
      <c r="K11" s="171">
        <v>1466023</v>
      </c>
      <c r="L11" s="170">
        <v>739965</v>
      </c>
      <c r="M11" s="171">
        <v>0</v>
      </c>
      <c r="N11" s="171">
        <v>739965</v>
      </c>
      <c r="O11" s="170">
        <v>866843</v>
      </c>
      <c r="P11" s="171">
        <v>5575</v>
      </c>
      <c r="Q11" s="171">
        <v>872418</v>
      </c>
      <c r="R11" s="170">
        <v>752627</v>
      </c>
      <c r="S11" s="171">
        <v>0</v>
      </c>
      <c r="T11" s="171">
        <v>752627</v>
      </c>
      <c r="U11" s="170">
        <v>1658566</v>
      </c>
      <c r="V11" s="171">
        <v>0</v>
      </c>
      <c r="W11" s="171">
        <v>1658566</v>
      </c>
      <c r="X11" s="170">
        <v>18638</v>
      </c>
      <c r="Y11" s="171">
        <v>0</v>
      </c>
      <c r="Z11" s="171">
        <v>18638</v>
      </c>
      <c r="AA11" s="170">
        <v>118104</v>
      </c>
      <c r="AB11" s="171">
        <v>0</v>
      </c>
      <c r="AC11" s="171">
        <v>118104</v>
      </c>
      <c r="AD11" s="170">
        <v>22660</v>
      </c>
      <c r="AE11" s="171">
        <v>0</v>
      </c>
      <c r="AF11" s="171">
        <v>22660</v>
      </c>
      <c r="AG11" s="118" t="s">
        <v>471</v>
      </c>
      <c r="AH11" s="111" t="s">
        <v>21</v>
      </c>
    </row>
    <row r="12" spans="1:34" s="119" customFormat="1" ht="15.5" x14ac:dyDescent="0.35">
      <c r="A12" s="116" t="s">
        <v>456</v>
      </c>
      <c r="B12" s="117" t="s">
        <v>49</v>
      </c>
      <c r="C12" s="108">
        <f t="shared" si="1"/>
        <v>30961638</v>
      </c>
      <c r="D12" s="109">
        <f t="shared" si="2"/>
        <v>4920601</v>
      </c>
      <c r="E12" s="109">
        <f t="shared" si="3"/>
        <v>35882239</v>
      </c>
      <c r="F12" s="170">
        <v>9384032</v>
      </c>
      <c r="G12" s="171">
        <v>35439</v>
      </c>
      <c r="H12" s="171">
        <v>9419471</v>
      </c>
      <c r="I12" s="170">
        <v>5319973</v>
      </c>
      <c r="J12" s="171">
        <v>2077631</v>
      </c>
      <c r="K12" s="171">
        <v>7397604</v>
      </c>
      <c r="L12" s="170">
        <v>9460439</v>
      </c>
      <c r="M12" s="171">
        <v>661743</v>
      </c>
      <c r="N12" s="171">
        <v>10122182</v>
      </c>
      <c r="O12" s="170">
        <v>1407746</v>
      </c>
      <c r="P12" s="171">
        <v>95000</v>
      </c>
      <c r="Q12" s="171">
        <v>1502746</v>
      </c>
      <c r="R12" s="170">
        <v>4202730</v>
      </c>
      <c r="S12" s="171">
        <v>905228</v>
      </c>
      <c r="T12" s="171">
        <v>5107958</v>
      </c>
      <c r="U12" s="170">
        <v>659912</v>
      </c>
      <c r="V12" s="171">
        <v>1010285</v>
      </c>
      <c r="W12" s="171">
        <v>1670197</v>
      </c>
      <c r="X12" s="170">
        <v>210653</v>
      </c>
      <c r="Y12" s="171">
        <v>3275</v>
      </c>
      <c r="Z12" s="171">
        <v>213928</v>
      </c>
      <c r="AA12" s="170">
        <v>283059</v>
      </c>
      <c r="AB12" s="171">
        <v>116012</v>
      </c>
      <c r="AC12" s="171">
        <v>399071</v>
      </c>
      <c r="AD12" s="170">
        <v>33094</v>
      </c>
      <c r="AE12" s="171">
        <v>15988</v>
      </c>
      <c r="AF12" s="171">
        <v>49082</v>
      </c>
      <c r="AG12" s="118" t="s">
        <v>342</v>
      </c>
      <c r="AH12" s="111" t="s">
        <v>456</v>
      </c>
    </row>
    <row r="13" spans="1:34" ht="15.5" x14ac:dyDescent="0.35">
      <c r="A13" s="51" t="s">
        <v>23</v>
      </c>
      <c r="B13" s="24" t="s">
        <v>433</v>
      </c>
      <c r="C13" s="41">
        <f t="shared" si="1"/>
        <v>0</v>
      </c>
      <c r="D13" s="39">
        <f t="shared" si="2"/>
        <v>0</v>
      </c>
      <c r="E13" s="39">
        <f t="shared" si="3"/>
        <v>0</v>
      </c>
      <c r="F13" s="168">
        <v>0</v>
      </c>
      <c r="G13" s="167">
        <v>0</v>
      </c>
      <c r="H13" s="167">
        <v>0</v>
      </c>
      <c r="I13" s="168">
        <v>0</v>
      </c>
      <c r="J13" s="167">
        <v>0</v>
      </c>
      <c r="K13" s="167">
        <v>0</v>
      </c>
      <c r="L13" s="168">
        <v>0</v>
      </c>
      <c r="M13" s="167">
        <v>0</v>
      </c>
      <c r="N13" s="167">
        <v>0</v>
      </c>
      <c r="O13" s="168">
        <v>0</v>
      </c>
      <c r="P13" s="167">
        <v>0</v>
      </c>
      <c r="Q13" s="167">
        <v>0</v>
      </c>
      <c r="R13" s="168">
        <v>0</v>
      </c>
      <c r="S13" s="167">
        <v>0</v>
      </c>
      <c r="T13" s="167">
        <v>0</v>
      </c>
      <c r="U13" s="168">
        <v>0</v>
      </c>
      <c r="V13" s="167">
        <v>0</v>
      </c>
      <c r="W13" s="167">
        <v>0</v>
      </c>
      <c r="X13" s="168">
        <v>0</v>
      </c>
      <c r="Y13" s="167">
        <v>0</v>
      </c>
      <c r="Z13" s="167">
        <v>0</v>
      </c>
      <c r="AA13" s="168">
        <v>0</v>
      </c>
      <c r="AB13" s="167">
        <v>0</v>
      </c>
      <c r="AC13" s="167">
        <v>0</v>
      </c>
      <c r="AD13" s="168">
        <v>0</v>
      </c>
      <c r="AE13" s="167">
        <v>0</v>
      </c>
      <c r="AF13" s="167">
        <v>0</v>
      </c>
      <c r="AG13" s="25" t="s">
        <v>472</v>
      </c>
      <c r="AH13" s="29" t="s">
        <v>23</v>
      </c>
    </row>
    <row r="14" spans="1:34" ht="15.5" x14ac:dyDescent="0.35">
      <c r="A14" s="51" t="s">
        <v>24</v>
      </c>
      <c r="B14" s="23" t="s">
        <v>434</v>
      </c>
      <c r="C14" s="41">
        <f t="shared" si="1"/>
        <v>9407079</v>
      </c>
      <c r="D14" s="39">
        <f t="shared" si="2"/>
        <v>347300</v>
      </c>
      <c r="E14" s="39">
        <f t="shared" si="3"/>
        <v>9754379</v>
      </c>
      <c r="F14" s="168">
        <v>1954693</v>
      </c>
      <c r="G14" s="167">
        <v>0</v>
      </c>
      <c r="H14" s="167">
        <v>1954693</v>
      </c>
      <c r="I14" s="168">
        <v>3514580</v>
      </c>
      <c r="J14" s="167">
        <v>347300</v>
      </c>
      <c r="K14" s="167">
        <v>3861880</v>
      </c>
      <c r="L14" s="168">
        <v>1416000</v>
      </c>
      <c r="M14" s="167">
        <v>0</v>
      </c>
      <c r="N14" s="167">
        <v>1416000</v>
      </c>
      <c r="O14" s="168">
        <v>1070173</v>
      </c>
      <c r="P14" s="167">
        <v>0</v>
      </c>
      <c r="Q14" s="167">
        <v>1070173</v>
      </c>
      <c r="R14" s="168">
        <v>991400</v>
      </c>
      <c r="S14" s="167">
        <v>0</v>
      </c>
      <c r="T14" s="167">
        <v>991400</v>
      </c>
      <c r="U14" s="168">
        <v>381344</v>
      </c>
      <c r="V14" s="167">
        <v>0</v>
      </c>
      <c r="W14" s="167">
        <v>381344</v>
      </c>
      <c r="X14" s="168">
        <v>23533</v>
      </c>
      <c r="Y14" s="167">
        <v>0</v>
      </c>
      <c r="Z14" s="167">
        <v>23533</v>
      </c>
      <c r="AA14" s="168">
        <v>29085</v>
      </c>
      <c r="AB14" s="167">
        <v>0</v>
      </c>
      <c r="AC14" s="167">
        <v>29085</v>
      </c>
      <c r="AD14" s="168">
        <v>26271</v>
      </c>
      <c r="AE14" s="167">
        <v>0</v>
      </c>
      <c r="AF14" s="167">
        <v>26271</v>
      </c>
      <c r="AG14" s="25" t="s">
        <v>473</v>
      </c>
      <c r="AH14" s="29" t="s">
        <v>24</v>
      </c>
    </row>
    <row r="15" spans="1:34" ht="15.5" x14ac:dyDescent="0.35">
      <c r="A15" s="51" t="s">
        <v>340</v>
      </c>
      <c r="B15" s="23" t="s">
        <v>435</v>
      </c>
      <c r="C15" s="41">
        <f t="shared" si="1"/>
        <v>0</v>
      </c>
      <c r="D15" s="39">
        <f t="shared" si="2"/>
        <v>0</v>
      </c>
      <c r="E15" s="39">
        <f t="shared" si="3"/>
        <v>0</v>
      </c>
      <c r="F15" s="168">
        <v>0</v>
      </c>
      <c r="G15" s="167">
        <v>0</v>
      </c>
      <c r="H15" s="167">
        <v>0</v>
      </c>
      <c r="I15" s="168">
        <v>0</v>
      </c>
      <c r="J15" s="167">
        <v>0</v>
      </c>
      <c r="K15" s="167">
        <v>0</v>
      </c>
      <c r="L15" s="168">
        <v>0</v>
      </c>
      <c r="M15" s="167">
        <v>0</v>
      </c>
      <c r="N15" s="167">
        <v>0</v>
      </c>
      <c r="O15" s="168">
        <v>0</v>
      </c>
      <c r="P15" s="167">
        <v>0</v>
      </c>
      <c r="Q15" s="167">
        <v>0</v>
      </c>
      <c r="R15" s="168">
        <v>0</v>
      </c>
      <c r="S15" s="167">
        <v>0</v>
      </c>
      <c r="T15" s="167">
        <v>0</v>
      </c>
      <c r="U15" s="168">
        <v>0</v>
      </c>
      <c r="V15" s="167">
        <v>0</v>
      </c>
      <c r="W15" s="167">
        <v>0</v>
      </c>
      <c r="X15" s="168">
        <v>0</v>
      </c>
      <c r="Y15" s="167">
        <v>0</v>
      </c>
      <c r="Z15" s="167">
        <v>0</v>
      </c>
      <c r="AA15" s="168">
        <v>0</v>
      </c>
      <c r="AB15" s="167">
        <v>0</v>
      </c>
      <c r="AC15" s="167">
        <v>0</v>
      </c>
      <c r="AD15" s="168">
        <v>0</v>
      </c>
      <c r="AE15" s="167">
        <v>0</v>
      </c>
      <c r="AF15" s="167">
        <v>0</v>
      </c>
      <c r="AG15" s="25" t="s">
        <v>474</v>
      </c>
      <c r="AH15" s="29" t="s">
        <v>340</v>
      </c>
    </row>
    <row r="16" spans="1:34" ht="15.5" x14ac:dyDescent="0.35">
      <c r="A16" s="51" t="s">
        <v>341</v>
      </c>
      <c r="B16" s="23" t="s">
        <v>436</v>
      </c>
      <c r="C16" s="41">
        <f t="shared" si="1"/>
        <v>21251476</v>
      </c>
      <c r="D16" s="39">
        <f t="shared" si="2"/>
        <v>4456057</v>
      </c>
      <c r="E16" s="39">
        <f t="shared" si="3"/>
        <v>25707533</v>
      </c>
      <c r="F16" s="168">
        <v>7429339</v>
      </c>
      <c r="G16" s="167">
        <v>35439</v>
      </c>
      <c r="H16" s="167">
        <v>7464778</v>
      </c>
      <c r="I16" s="168">
        <v>1805393</v>
      </c>
      <c r="J16" s="167">
        <v>1730331</v>
      </c>
      <c r="K16" s="167">
        <v>3535724</v>
      </c>
      <c r="L16" s="168">
        <v>8044439</v>
      </c>
      <c r="M16" s="167">
        <v>661743</v>
      </c>
      <c r="N16" s="167">
        <v>8706182</v>
      </c>
      <c r="O16" s="168">
        <v>337573</v>
      </c>
      <c r="P16" s="167">
        <v>95000</v>
      </c>
      <c r="Q16" s="167">
        <v>432573</v>
      </c>
      <c r="R16" s="168">
        <v>3211330</v>
      </c>
      <c r="S16" s="167">
        <v>905228</v>
      </c>
      <c r="T16" s="167">
        <v>4116558</v>
      </c>
      <c r="U16" s="168">
        <v>278568</v>
      </c>
      <c r="V16" s="167">
        <v>1010285</v>
      </c>
      <c r="W16" s="167">
        <v>1288853</v>
      </c>
      <c r="X16" s="168">
        <v>137960</v>
      </c>
      <c r="Y16" s="167">
        <v>2043</v>
      </c>
      <c r="Z16" s="167">
        <v>140003</v>
      </c>
      <c r="AA16" s="168">
        <v>51</v>
      </c>
      <c r="AB16" s="167">
        <v>0</v>
      </c>
      <c r="AC16" s="167">
        <v>51</v>
      </c>
      <c r="AD16" s="168">
        <v>6823</v>
      </c>
      <c r="AE16" s="167">
        <v>15988</v>
      </c>
      <c r="AF16" s="167">
        <v>22811</v>
      </c>
      <c r="AG16" s="25" t="s">
        <v>475</v>
      </c>
      <c r="AH16" s="29" t="s">
        <v>341</v>
      </c>
    </row>
    <row r="17" spans="1:34" s="119" customFormat="1" ht="15.5" x14ac:dyDescent="0.35">
      <c r="A17" s="116" t="s">
        <v>25</v>
      </c>
      <c r="B17" s="120" t="s">
        <v>437</v>
      </c>
      <c r="C17" s="108">
        <f t="shared" si="1"/>
        <v>12430841</v>
      </c>
      <c r="D17" s="109">
        <f t="shared" si="2"/>
        <v>132293</v>
      </c>
      <c r="E17" s="109">
        <f t="shared" si="3"/>
        <v>12563134</v>
      </c>
      <c r="F17" s="170">
        <v>553652</v>
      </c>
      <c r="G17" s="171">
        <v>132055</v>
      </c>
      <c r="H17" s="171">
        <v>685707</v>
      </c>
      <c r="I17" s="170">
        <v>5716978</v>
      </c>
      <c r="J17" s="171">
        <v>0</v>
      </c>
      <c r="K17" s="171">
        <v>5716978</v>
      </c>
      <c r="L17" s="170">
        <v>2185238</v>
      </c>
      <c r="M17" s="171">
        <v>0</v>
      </c>
      <c r="N17" s="171">
        <v>2185238</v>
      </c>
      <c r="O17" s="170">
        <v>778245</v>
      </c>
      <c r="P17" s="171">
        <v>0</v>
      </c>
      <c r="Q17" s="171">
        <v>778245</v>
      </c>
      <c r="R17" s="170">
        <v>1833640</v>
      </c>
      <c r="S17" s="171">
        <v>0</v>
      </c>
      <c r="T17" s="171">
        <v>1833640</v>
      </c>
      <c r="U17" s="170">
        <v>942819</v>
      </c>
      <c r="V17" s="171">
        <v>238</v>
      </c>
      <c r="W17" s="171">
        <v>943057</v>
      </c>
      <c r="X17" s="170">
        <v>51615</v>
      </c>
      <c r="Y17" s="171">
        <v>0</v>
      </c>
      <c r="Z17" s="171">
        <v>51615</v>
      </c>
      <c r="AA17" s="170">
        <v>299527</v>
      </c>
      <c r="AB17" s="171">
        <v>0</v>
      </c>
      <c r="AC17" s="171">
        <v>299527</v>
      </c>
      <c r="AD17" s="170">
        <v>69127</v>
      </c>
      <c r="AE17" s="171">
        <v>0</v>
      </c>
      <c r="AF17" s="171">
        <v>69127</v>
      </c>
      <c r="AG17" s="118" t="s">
        <v>476</v>
      </c>
      <c r="AH17" s="111" t="s">
        <v>25</v>
      </c>
    </row>
    <row r="18" spans="1:34" s="119" customFormat="1" ht="15.5" x14ac:dyDescent="0.35">
      <c r="A18" s="116" t="s">
        <v>26</v>
      </c>
      <c r="B18" s="120" t="s">
        <v>438</v>
      </c>
      <c r="C18" s="108">
        <f t="shared" si="1"/>
        <v>0</v>
      </c>
      <c r="D18" s="109">
        <f t="shared" si="2"/>
        <v>0</v>
      </c>
      <c r="E18" s="109">
        <f t="shared" si="3"/>
        <v>0</v>
      </c>
      <c r="F18" s="170">
        <v>0</v>
      </c>
      <c r="G18" s="171">
        <v>0</v>
      </c>
      <c r="H18" s="171">
        <v>0</v>
      </c>
      <c r="I18" s="170">
        <v>0</v>
      </c>
      <c r="J18" s="171">
        <v>0</v>
      </c>
      <c r="K18" s="171">
        <v>0</v>
      </c>
      <c r="L18" s="170">
        <v>0</v>
      </c>
      <c r="M18" s="171">
        <v>0</v>
      </c>
      <c r="N18" s="171">
        <v>0</v>
      </c>
      <c r="O18" s="170">
        <v>0</v>
      </c>
      <c r="P18" s="171">
        <v>0</v>
      </c>
      <c r="Q18" s="171">
        <v>0</v>
      </c>
      <c r="R18" s="170">
        <v>0</v>
      </c>
      <c r="S18" s="171">
        <v>0</v>
      </c>
      <c r="T18" s="171">
        <v>0</v>
      </c>
      <c r="U18" s="170">
        <v>0</v>
      </c>
      <c r="V18" s="171">
        <v>0</v>
      </c>
      <c r="W18" s="171">
        <v>0</v>
      </c>
      <c r="X18" s="170">
        <v>0</v>
      </c>
      <c r="Y18" s="171">
        <v>0</v>
      </c>
      <c r="Z18" s="171">
        <v>0</v>
      </c>
      <c r="AA18" s="170">
        <v>0</v>
      </c>
      <c r="AB18" s="171">
        <v>0</v>
      </c>
      <c r="AC18" s="171">
        <v>0</v>
      </c>
      <c r="AD18" s="170">
        <v>0</v>
      </c>
      <c r="AE18" s="171">
        <v>0</v>
      </c>
      <c r="AF18" s="171">
        <v>0</v>
      </c>
      <c r="AG18" s="118" t="s">
        <v>477</v>
      </c>
      <c r="AH18" s="111" t="s">
        <v>26</v>
      </c>
    </row>
    <row r="19" spans="1:34" s="119" customFormat="1" ht="15.5" x14ac:dyDescent="0.35">
      <c r="A19" s="116" t="s">
        <v>27</v>
      </c>
      <c r="B19" s="120" t="s">
        <v>439</v>
      </c>
      <c r="C19" s="108">
        <f t="shared" si="1"/>
        <v>0</v>
      </c>
      <c r="D19" s="109">
        <f t="shared" si="2"/>
        <v>0</v>
      </c>
      <c r="E19" s="109">
        <f t="shared" si="3"/>
        <v>0</v>
      </c>
      <c r="F19" s="170">
        <v>0</v>
      </c>
      <c r="G19" s="171">
        <v>0</v>
      </c>
      <c r="H19" s="171">
        <v>0</v>
      </c>
      <c r="I19" s="170">
        <v>0</v>
      </c>
      <c r="J19" s="171">
        <v>0</v>
      </c>
      <c r="K19" s="171">
        <v>0</v>
      </c>
      <c r="L19" s="170">
        <v>0</v>
      </c>
      <c r="M19" s="171">
        <v>0</v>
      </c>
      <c r="N19" s="171">
        <v>0</v>
      </c>
      <c r="O19" s="170">
        <v>0</v>
      </c>
      <c r="P19" s="171">
        <v>0</v>
      </c>
      <c r="Q19" s="171">
        <v>0</v>
      </c>
      <c r="R19" s="170">
        <v>0</v>
      </c>
      <c r="S19" s="171">
        <v>0</v>
      </c>
      <c r="T19" s="171">
        <v>0</v>
      </c>
      <c r="U19" s="170">
        <v>0</v>
      </c>
      <c r="V19" s="171">
        <v>0</v>
      </c>
      <c r="W19" s="171">
        <v>0</v>
      </c>
      <c r="X19" s="170">
        <v>0</v>
      </c>
      <c r="Y19" s="171">
        <v>0</v>
      </c>
      <c r="Z19" s="171">
        <v>0</v>
      </c>
      <c r="AA19" s="170">
        <v>0</v>
      </c>
      <c r="AB19" s="171">
        <v>0</v>
      </c>
      <c r="AC19" s="171">
        <v>0</v>
      </c>
      <c r="AD19" s="170">
        <v>0</v>
      </c>
      <c r="AE19" s="171">
        <v>0</v>
      </c>
      <c r="AF19" s="171">
        <v>0</v>
      </c>
      <c r="AG19" s="118" t="s">
        <v>681</v>
      </c>
      <c r="AH19" s="111" t="s">
        <v>27</v>
      </c>
    </row>
    <row r="20" spans="1:34" ht="15.5" x14ac:dyDescent="0.35">
      <c r="A20" s="51" t="s">
        <v>28</v>
      </c>
      <c r="B20" s="24" t="s">
        <v>378</v>
      </c>
      <c r="C20" s="41">
        <f t="shared" si="1"/>
        <v>0</v>
      </c>
      <c r="D20" s="39">
        <f t="shared" si="2"/>
        <v>0</v>
      </c>
      <c r="E20" s="39">
        <f t="shared" si="3"/>
        <v>0</v>
      </c>
      <c r="F20" s="168">
        <v>0</v>
      </c>
      <c r="G20" s="167">
        <v>0</v>
      </c>
      <c r="H20" s="167">
        <v>0</v>
      </c>
      <c r="I20" s="170">
        <v>0</v>
      </c>
      <c r="J20" s="171">
        <v>0</v>
      </c>
      <c r="K20" s="171">
        <v>0</v>
      </c>
      <c r="L20" s="168">
        <v>0</v>
      </c>
      <c r="M20" s="167">
        <v>0</v>
      </c>
      <c r="N20" s="167">
        <v>0</v>
      </c>
      <c r="O20" s="168">
        <v>0</v>
      </c>
      <c r="P20" s="167">
        <v>0</v>
      </c>
      <c r="Q20" s="167">
        <v>0</v>
      </c>
      <c r="R20" s="168">
        <v>0</v>
      </c>
      <c r="S20" s="167">
        <v>0</v>
      </c>
      <c r="T20" s="167">
        <v>0</v>
      </c>
      <c r="U20" s="168">
        <v>0</v>
      </c>
      <c r="V20" s="167">
        <v>0</v>
      </c>
      <c r="W20" s="167">
        <v>0</v>
      </c>
      <c r="X20" s="168">
        <v>0</v>
      </c>
      <c r="Y20" s="167">
        <v>0</v>
      </c>
      <c r="Z20" s="167">
        <v>0</v>
      </c>
      <c r="AA20" s="168">
        <v>0</v>
      </c>
      <c r="AB20" s="167">
        <v>0</v>
      </c>
      <c r="AC20" s="167">
        <v>0</v>
      </c>
      <c r="AD20" s="168">
        <v>0</v>
      </c>
      <c r="AE20" s="167">
        <v>0</v>
      </c>
      <c r="AF20" s="167">
        <v>0</v>
      </c>
      <c r="AG20" s="25" t="s">
        <v>424</v>
      </c>
      <c r="AH20" s="29" t="s">
        <v>28</v>
      </c>
    </row>
    <row r="21" spans="1:34" ht="15.5" x14ac:dyDescent="0.35">
      <c r="A21" s="51" t="s">
        <v>29</v>
      </c>
      <c r="B21" s="24" t="s">
        <v>379</v>
      </c>
      <c r="C21" s="41">
        <f t="shared" si="1"/>
        <v>0</v>
      </c>
      <c r="D21" s="39">
        <f t="shared" si="2"/>
        <v>0</v>
      </c>
      <c r="E21" s="39">
        <f t="shared" si="3"/>
        <v>0</v>
      </c>
      <c r="F21" s="168">
        <v>0</v>
      </c>
      <c r="G21" s="167">
        <v>0</v>
      </c>
      <c r="H21" s="167">
        <v>0</v>
      </c>
      <c r="I21" s="170">
        <v>0</v>
      </c>
      <c r="J21" s="171">
        <v>0</v>
      </c>
      <c r="K21" s="171">
        <v>0</v>
      </c>
      <c r="L21" s="168">
        <v>0</v>
      </c>
      <c r="M21" s="167">
        <v>0</v>
      </c>
      <c r="N21" s="167">
        <v>0</v>
      </c>
      <c r="O21" s="168">
        <v>0</v>
      </c>
      <c r="P21" s="167">
        <v>0</v>
      </c>
      <c r="Q21" s="167">
        <v>0</v>
      </c>
      <c r="R21" s="168">
        <v>0</v>
      </c>
      <c r="S21" s="167">
        <v>0</v>
      </c>
      <c r="T21" s="167">
        <v>0</v>
      </c>
      <c r="U21" s="168">
        <v>0</v>
      </c>
      <c r="V21" s="167">
        <v>0</v>
      </c>
      <c r="W21" s="167">
        <v>0</v>
      </c>
      <c r="X21" s="168">
        <v>0</v>
      </c>
      <c r="Y21" s="167">
        <v>0</v>
      </c>
      <c r="Z21" s="167">
        <v>0</v>
      </c>
      <c r="AA21" s="168">
        <v>0</v>
      </c>
      <c r="AB21" s="167">
        <v>0</v>
      </c>
      <c r="AC21" s="167">
        <v>0</v>
      </c>
      <c r="AD21" s="168">
        <v>0</v>
      </c>
      <c r="AE21" s="167">
        <v>0</v>
      </c>
      <c r="AF21" s="167">
        <v>0</v>
      </c>
      <c r="AG21" s="25" t="s">
        <v>425</v>
      </c>
      <c r="AH21" s="29" t="s">
        <v>29</v>
      </c>
    </row>
    <row r="22" spans="1:34" s="119" customFormat="1" ht="15.5" x14ac:dyDescent="0.35">
      <c r="A22" s="116" t="s">
        <v>30</v>
      </c>
      <c r="B22" s="120" t="s">
        <v>440</v>
      </c>
      <c r="C22" s="108">
        <f t="shared" si="1"/>
        <v>5348430</v>
      </c>
      <c r="D22" s="109">
        <f t="shared" si="2"/>
        <v>60179114</v>
      </c>
      <c r="E22" s="109">
        <f t="shared" si="3"/>
        <v>65527544</v>
      </c>
      <c r="F22" s="170">
        <v>0</v>
      </c>
      <c r="G22" s="171">
        <v>14007315</v>
      </c>
      <c r="H22" s="171">
        <v>14007315</v>
      </c>
      <c r="I22" s="170">
        <v>0</v>
      </c>
      <c r="J22" s="171">
        <v>14186285</v>
      </c>
      <c r="K22" s="171">
        <v>14186285</v>
      </c>
      <c r="L22" s="170">
        <v>0</v>
      </c>
      <c r="M22" s="171">
        <v>7664460</v>
      </c>
      <c r="N22" s="171">
        <v>7664460</v>
      </c>
      <c r="O22" s="170">
        <v>0</v>
      </c>
      <c r="P22" s="171">
        <v>8824389</v>
      </c>
      <c r="Q22" s="171">
        <v>8824389</v>
      </c>
      <c r="R22" s="170">
        <v>0</v>
      </c>
      <c r="S22" s="171">
        <v>0</v>
      </c>
      <c r="T22" s="171">
        <v>0</v>
      </c>
      <c r="U22" s="170">
        <v>5348430</v>
      </c>
      <c r="V22" s="171">
        <v>15496665</v>
      </c>
      <c r="W22" s="171">
        <v>20845095</v>
      </c>
      <c r="X22" s="170">
        <v>0</v>
      </c>
      <c r="Y22" s="171">
        <v>0</v>
      </c>
      <c r="Z22" s="171">
        <v>0</v>
      </c>
      <c r="AA22" s="170">
        <v>0</v>
      </c>
      <c r="AB22" s="171">
        <v>0</v>
      </c>
      <c r="AC22" s="171">
        <v>0</v>
      </c>
      <c r="AD22" s="170">
        <v>0</v>
      </c>
      <c r="AE22" s="171">
        <v>0</v>
      </c>
      <c r="AF22" s="171">
        <v>0</v>
      </c>
      <c r="AG22" s="118" t="s">
        <v>478</v>
      </c>
      <c r="AH22" s="111" t="s">
        <v>30</v>
      </c>
    </row>
    <row r="23" spans="1:34" ht="15.5" x14ac:dyDescent="0.35">
      <c r="A23" s="51" t="s">
        <v>31</v>
      </c>
      <c r="B23" s="23" t="s">
        <v>11</v>
      </c>
      <c r="C23" s="41">
        <f t="shared" si="1"/>
        <v>5348430</v>
      </c>
      <c r="D23" s="39">
        <f t="shared" si="2"/>
        <v>45992829</v>
      </c>
      <c r="E23" s="39">
        <f t="shared" si="3"/>
        <v>51341259</v>
      </c>
      <c r="F23" s="168">
        <v>0</v>
      </c>
      <c r="G23" s="167">
        <v>14007315</v>
      </c>
      <c r="H23" s="167">
        <v>14007315</v>
      </c>
      <c r="I23" s="168">
        <v>0</v>
      </c>
      <c r="J23" s="167">
        <v>0</v>
      </c>
      <c r="K23" s="167">
        <v>0</v>
      </c>
      <c r="L23" s="168">
        <v>0</v>
      </c>
      <c r="M23" s="167">
        <v>7664460</v>
      </c>
      <c r="N23" s="167">
        <v>7664460</v>
      </c>
      <c r="O23" s="168">
        <v>0</v>
      </c>
      <c r="P23" s="167">
        <v>8824389</v>
      </c>
      <c r="Q23" s="167">
        <v>8824389</v>
      </c>
      <c r="R23" s="168">
        <v>0</v>
      </c>
      <c r="S23" s="167">
        <v>0</v>
      </c>
      <c r="T23" s="167">
        <v>0</v>
      </c>
      <c r="U23" s="168">
        <v>5348430</v>
      </c>
      <c r="V23" s="167">
        <v>15496665</v>
      </c>
      <c r="W23" s="167">
        <v>20845095</v>
      </c>
      <c r="X23" s="168">
        <v>0</v>
      </c>
      <c r="Y23" s="167">
        <v>0</v>
      </c>
      <c r="Z23" s="167">
        <v>0</v>
      </c>
      <c r="AA23" s="168">
        <v>0</v>
      </c>
      <c r="AB23" s="167">
        <v>0</v>
      </c>
      <c r="AC23" s="167">
        <v>0</v>
      </c>
      <c r="AD23" s="168">
        <v>0</v>
      </c>
      <c r="AE23" s="167">
        <v>0</v>
      </c>
      <c r="AF23" s="167">
        <v>0</v>
      </c>
      <c r="AG23" s="25" t="s">
        <v>335</v>
      </c>
      <c r="AH23" s="29" t="s">
        <v>31</v>
      </c>
    </row>
    <row r="24" spans="1:34" ht="15.5" x14ac:dyDescent="0.35">
      <c r="A24" s="51" t="s">
        <v>33</v>
      </c>
      <c r="B24" s="23" t="s">
        <v>441</v>
      </c>
      <c r="C24" s="41">
        <f t="shared" si="1"/>
        <v>0</v>
      </c>
      <c r="D24" s="39">
        <f t="shared" si="2"/>
        <v>14186285</v>
      </c>
      <c r="E24" s="39">
        <f t="shared" si="3"/>
        <v>14186285</v>
      </c>
      <c r="F24" s="168">
        <v>0</v>
      </c>
      <c r="G24" s="167">
        <v>0</v>
      </c>
      <c r="H24" s="167">
        <v>0</v>
      </c>
      <c r="I24" s="168">
        <v>0</v>
      </c>
      <c r="J24" s="167">
        <v>14186285</v>
      </c>
      <c r="K24" s="167">
        <v>14186285</v>
      </c>
      <c r="L24" s="168">
        <v>0</v>
      </c>
      <c r="M24" s="167">
        <v>0</v>
      </c>
      <c r="N24" s="167">
        <v>0</v>
      </c>
      <c r="O24" s="168">
        <v>0</v>
      </c>
      <c r="P24" s="167">
        <v>0</v>
      </c>
      <c r="Q24" s="167">
        <v>0</v>
      </c>
      <c r="R24" s="168">
        <v>0</v>
      </c>
      <c r="S24" s="167">
        <v>0</v>
      </c>
      <c r="T24" s="167">
        <v>0</v>
      </c>
      <c r="U24" s="168">
        <v>0</v>
      </c>
      <c r="V24" s="167">
        <v>0</v>
      </c>
      <c r="W24" s="167">
        <v>0</v>
      </c>
      <c r="X24" s="168">
        <v>0</v>
      </c>
      <c r="Y24" s="167">
        <v>0</v>
      </c>
      <c r="Z24" s="167">
        <v>0</v>
      </c>
      <c r="AA24" s="168">
        <v>0</v>
      </c>
      <c r="AB24" s="167">
        <v>0</v>
      </c>
      <c r="AC24" s="167">
        <v>0</v>
      </c>
      <c r="AD24" s="168">
        <v>0</v>
      </c>
      <c r="AE24" s="167">
        <v>0</v>
      </c>
      <c r="AF24" s="167">
        <v>0</v>
      </c>
      <c r="AG24" s="25" t="s">
        <v>479</v>
      </c>
      <c r="AH24" s="29" t="s">
        <v>33</v>
      </c>
    </row>
    <row r="25" spans="1:34" s="119" customFormat="1" ht="15.5" x14ac:dyDescent="0.35">
      <c r="A25" s="124" t="s">
        <v>35</v>
      </c>
      <c r="B25" s="125" t="s">
        <v>442</v>
      </c>
      <c r="C25" s="108">
        <f t="shared" si="1"/>
        <v>44770505</v>
      </c>
      <c r="D25" s="109">
        <f t="shared" si="2"/>
        <v>11101218</v>
      </c>
      <c r="E25" s="109">
        <f t="shared" si="3"/>
        <v>55871723</v>
      </c>
      <c r="F25" s="170">
        <v>8000501</v>
      </c>
      <c r="G25" s="171">
        <v>3703326</v>
      </c>
      <c r="H25" s="171">
        <v>11703827</v>
      </c>
      <c r="I25" s="170">
        <v>10781402</v>
      </c>
      <c r="J25" s="171">
        <v>2287527</v>
      </c>
      <c r="K25" s="171">
        <v>13068929</v>
      </c>
      <c r="L25" s="170">
        <v>3874106</v>
      </c>
      <c r="M25" s="171">
        <v>134470</v>
      </c>
      <c r="N25" s="171">
        <v>4008576</v>
      </c>
      <c r="O25" s="170">
        <v>10712191</v>
      </c>
      <c r="P25" s="171">
        <v>2969626</v>
      </c>
      <c r="Q25" s="171">
        <v>13681817</v>
      </c>
      <c r="R25" s="170">
        <v>4337365</v>
      </c>
      <c r="S25" s="171">
        <v>1614691</v>
      </c>
      <c r="T25" s="171">
        <v>5952056</v>
      </c>
      <c r="U25" s="170">
        <v>5943688</v>
      </c>
      <c r="V25" s="171">
        <v>315420</v>
      </c>
      <c r="W25" s="171">
        <v>6259108</v>
      </c>
      <c r="X25" s="170">
        <v>720279</v>
      </c>
      <c r="Y25" s="171">
        <v>17221</v>
      </c>
      <c r="Z25" s="171">
        <v>737500</v>
      </c>
      <c r="AA25" s="170">
        <v>208385</v>
      </c>
      <c r="AB25" s="171">
        <v>14254</v>
      </c>
      <c r="AC25" s="171">
        <v>222639</v>
      </c>
      <c r="AD25" s="170">
        <v>192588</v>
      </c>
      <c r="AE25" s="171">
        <v>44683</v>
      </c>
      <c r="AF25" s="171">
        <v>237271</v>
      </c>
      <c r="AG25" s="126" t="s">
        <v>480</v>
      </c>
      <c r="AH25" s="115" t="s">
        <v>35</v>
      </c>
    </row>
    <row r="26" spans="1:34" s="119" customFormat="1" ht="15.5" x14ac:dyDescent="0.35">
      <c r="A26" s="116" t="s">
        <v>36</v>
      </c>
      <c r="B26" s="120" t="s">
        <v>680</v>
      </c>
      <c r="C26" s="108">
        <f t="shared" si="1"/>
        <v>213258023</v>
      </c>
      <c r="D26" s="109">
        <f t="shared" si="2"/>
        <v>742743</v>
      </c>
      <c r="E26" s="109">
        <f t="shared" si="3"/>
        <v>214000766</v>
      </c>
      <c r="F26" s="170">
        <v>18320659</v>
      </c>
      <c r="G26" s="171">
        <v>108285</v>
      </c>
      <c r="H26" s="171">
        <v>18428944</v>
      </c>
      <c r="I26" s="170">
        <v>81954307</v>
      </c>
      <c r="J26" s="171">
        <v>273187</v>
      </c>
      <c r="K26" s="171">
        <v>82227494</v>
      </c>
      <c r="L26" s="170">
        <v>18107260</v>
      </c>
      <c r="M26" s="171">
        <v>77602</v>
      </c>
      <c r="N26" s="171">
        <v>18184862</v>
      </c>
      <c r="O26" s="170">
        <v>24552741</v>
      </c>
      <c r="P26" s="171">
        <v>172316</v>
      </c>
      <c r="Q26" s="171">
        <v>24725057</v>
      </c>
      <c r="R26" s="170">
        <v>35468295</v>
      </c>
      <c r="S26" s="171">
        <v>139976</v>
      </c>
      <c r="T26" s="171">
        <v>35608271</v>
      </c>
      <c r="U26" s="170">
        <v>22384579</v>
      </c>
      <c r="V26" s="171">
        <v>-13541</v>
      </c>
      <c r="W26" s="171">
        <v>22371038</v>
      </c>
      <c r="X26" s="170">
        <v>2475487</v>
      </c>
      <c r="Y26" s="171">
        <v>-15244</v>
      </c>
      <c r="Z26" s="171">
        <v>2460243</v>
      </c>
      <c r="AA26" s="170">
        <v>7342090</v>
      </c>
      <c r="AB26" s="171">
        <v>0</v>
      </c>
      <c r="AC26" s="171">
        <v>7342090</v>
      </c>
      <c r="AD26" s="170">
        <v>2652605</v>
      </c>
      <c r="AE26" s="171">
        <v>162</v>
      </c>
      <c r="AF26" s="171">
        <v>2652767</v>
      </c>
      <c r="AG26" s="118" t="s">
        <v>343</v>
      </c>
      <c r="AH26" s="111" t="s">
        <v>36</v>
      </c>
    </row>
    <row r="27" spans="1:34" ht="15.5" x14ac:dyDescent="0.35">
      <c r="A27" s="51" t="s">
        <v>37</v>
      </c>
      <c r="B27" s="23" t="s">
        <v>289</v>
      </c>
      <c r="C27" s="41">
        <f t="shared" si="1"/>
        <v>51423588</v>
      </c>
      <c r="D27" s="39">
        <f t="shared" si="2"/>
        <v>0</v>
      </c>
      <c r="E27" s="39">
        <f t="shared" si="3"/>
        <v>51423588</v>
      </c>
      <c r="F27" s="168">
        <v>2500000</v>
      </c>
      <c r="G27" s="167">
        <v>0</v>
      </c>
      <c r="H27" s="167">
        <v>2500000</v>
      </c>
      <c r="I27" s="168">
        <v>4947336</v>
      </c>
      <c r="J27" s="167">
        <v>0</v>
      </c>
      <c r="K27" s="167">
        <v>4947336</v>
      </c>
      <c r="L27" s="168">
        <v>1026915</v>
      </c>
      <c r="M27" s="167">
        <v>0</v>
      </c>
      <c r="N27" s="167">
        <v>1026915</v>
      </c>
      <c r="O27" s="168">
        <v>2600000</v>
      </c>
      <c r="P27" s="167">
        <v>0</v>
      </c>
      <c r="Q27" s="167">
        <v>2600000</v>
      </c>
      <c r="R27" s="168">
        <v>18000000</v>
      </c>
      <c r="S27" s="167">
        <v>0</v>
      </c>
      <c r="T27" s="167">
        <v>18000000</v>
      </c>
      <c r="U27" s="168">
        <v>10350000</v>
      </c>
      <c r="V27" s="167">
        <v>0</v>
      </c>
      <c r="W27" s="167">
        <v>10350000</v>
      </c>
      <c r="X27" s="168">
        <v>3000000</v>
      </c>
      <c r="Y27" s="167">
        <v>0</v>
      </c>
      <c r="Z27" s="167">
        <v>3000000</v>
      </c>
      <c r="AA27" s="168">
        <v>5999337</v>
      </c>
      <c r="AB27" s="167">
        <v>0</v>
      </c>
      <c r="AC27" s="167">
        <v>5999337</v>
      </c>
      <c r="AD27" s="168">
        <v>3000000</v>
      </c>
      <c r="AE27" s="167">
        <v>0</v>
      </c>
      <c r="AF27" s="167">
        <v>3000000</v>
      </c>
      <c r="AG27" s="25" t="s">
        <v>481</v>
      </c>
      <c r="AH27" s="29" t="s">
        <v>37</v>
      </c>
    </row>
    <row r="28" spans="1:34" ht="15.5" x14ac:dyDescent="0.35">
      <c r="A28" s="51" t="s">
        <v>39</v>
      </c>
      <c r="B28" s="23" t="s">
        <v>443</v>
      </c>
      <c r="C28" s="41">
        <f t="shared" si="1"/>
        <v>9450741</v>
      </c>
      <c r="D28" s="39">
        <f t="shared" si="2"/>
        <v>0</v>
      </c>
      <c r="E28" s="39">
        <f t="shared" si="3"/>
        <v>9450741</v>
      </c>
      <c r="F28" s="168">
        <v>2688530</v>
      </c>
      <c r="G28" s="167">
        <v>0</v>
      </c>
      <c r="H28" s="167">
        <v>2688530</v>
      </c>
      <c r="I28" s="168">
        <v>6375380</v>
      </c>
      <c r="J28" s="167">
        <v>0</v>
      </c>
      <c r="K28" s="167">
        <v>6375380</v>
      </c>
      <c r="L28" s="168">
        <v>113906</v>
      </c>
      <c r="M28" s="167">
        <v>0</v>
      </c>
      <c r="N28" s="167">
        <v>113906</v>
      </c>
      <c r="O28" s="168">
        <v>-92</v>
      </c>
      <c r="P28" s="167">
        <v>0</v>
      </c>
      <c r="Q28" s="167">
        <v>-92</v>
      </c>
      <c r="R28" s="168">
        <v>11504</v>
      </c>
      <c r="S28" s="167">
        <v>0</v>
      </c>
      <c r="T28" s="167">
        <v>11504</v>
      </c>
      <c r="U28" s="168">
        <v>261513</v>
      </c>
      <c r="V28" s="167">
        <v>0</v>
      </c>
      <c r="W28" s="167">
        <v>261513</v>
      </c>
      <c r="X28" s="168">
        <v>0</v>
      </c>
      <c r="Y28" s="167">
        <v>0</v>
      </c>
      <c r="Z28" s="167">
        <v>0</v>
      </c>
      <c r="AA28" s="168">
        <v>0</v>
      </c>
      <c r="AB28" s="167">
        <v>0</v>
      </c>
      <c r="AC28" s="167">
        <v>0</v>
      </c>
      <c r="AD28" s="168">
        <v>0</v>
      </c>
      <c r="AE28" s="167">
        <v>0</v>
      </c>
      <c r="AF28" s="167">
        <v>0</v>
      </c>
      <c r="AG28" s="25" t="s">
        <v>482</v>
      </c>
      <c r="AH28" s="29" t="s">
        <v>39</v>
      </c>
    </row>
    <row r="29" spans="1:34" ht="15.5" x14ac:dyDescent="0.35">
      <c r="A29" s="51" t="s">
        <v>344</v>
      </c>
      <c r="B29" s="23" t="s">
        <v>290</v>
      </c>
      <c r="C29" s="41">
        <f t="shared" si="1"/>
        <v>6396784</v>
      </c>
      <c r="D29" s="39">
        <f t="shared" si="2"/>
        <v>0</v>
      </c>
      <c r="E29" s="39">
        <f t="shared" si="3"/>
        <v>6396784</v>
      </c>
      <c r="F29" s="168">
        <v>23278</v>
      </c>
      <c r="G29" s="167">
        <v>0</v>
      </c>
      <c r="H29" s="167">
        <v>23278</v>
      </c>
      <c r="I29" s="168">
        <v>6373506</v>
      </c>
      <c r="J29" s="167">
        <v>0</v>
      </c>
      <c r="K29" s="167">
        <v>6373506</v>
      </c>
      <c r="L29" s="168">
        <v>0</v>
      </c>
      <c r="M29" s="167">
        <v>0</v>
      </c>
      <c r="N29" s="167">
        <v>0</v>
      </c>
      <c r="O29" s="168">
        <v>0</v>
      </c>
      <c r="P29" s="167">
        <v>0</v>
      </c>
      <c r="Q29" s="167">
        <v>0</v>
      </c>
      <c r="R29" s="168">
        <v>0</v>
      </c>
      <c r="S29" s="167">
        <v>0</v>
      </c>
      <c r="T29" s="167">
        <v>0</v>
      </c>
      <c r="U29" s="168">
        <v>0</v>
      </c>
      <c r="V29" s="167">
        <v>0</v>
      </c>
      <c r="W29" s="167">
        <v>0</v>
      </c>
      <c r="X29" s="168">
        <v>0</v>
      </c>
      <c r="Y29" s="167">
        <v>0</v>
      </c>
      <c r="Z29" s="167">
        <v>0</v>
      </c>
      <c r="AA29" s="168">
        <v>0</v>
      </c>
      <c r="AB29" s="167">
        <v>0</v>
      </c>
      <c r="AC29" s="167">
        <v>0</v>
      </c>
      <c r="AD29" s="168">
        <v>0</v>
      </c>
      <c r="AE29" s="167">
        <v>0</v>
      </c>
      <c r="AF29" s="167">
        <v>0</v>
      </c>
      <c r="AG29" s="25" t="s">
        <v>483</v>
      </c>
      <c r="AH29" s="29" t="s">
        <v>344</v>
      </c>
    </row>
    <row r="30" spans="1:34" ht="15.5" x14ac:dyDescent="0.35">
      <c r="A30" s="51" t="s">
        <v>345</v>
      </c>
      <c r="B30" s="23" t="s">
        <v>291</v>
      </c>
      <c r="C30" s="41">
        <f t="shared" si="1"/>
        <v>1874</v>
      </c>
      <c r="D30" s="39">
        <f t="shared" si="2"/>
        <v>0</v>
      </c>
      <c r="E30" s="39">
        <f t="shared" si="3"/>
        <v>1874</v>
      </c>
      <c r="F30" s="168">
        <v>0</v>
      </c>
      <c r="G30" s="167">
        <v>0</v>
      </c>
      <c r="H30" s="167">
        <v>0</v>
      </c>
      <c r="I30" s="168">
        <v>1874</v>
      </c>
      <c r="J30" s="167">
        <v>0</v>
      </c>
      <c r="K30" s="167">
        <v>1874</v>
      </c>
      <c r="L30" s="168">
        <v>0</v>
      </c>
      <c r="M30" s="167">
        <v>0</v>
      </c>
      <c r="N30" s="167">
        <v>0</v>
      </c>
      <c r="O30" s="168">
        <v>0</v>
      </c>
      <c r="P30" s="167">
        <v>0</v>
      </c>
      <c r="Q30" s="167">
        <v>0</v>
      </c>
      <c r="R30" s="168">
        <v>0</v>
      </c>
      <c r="S30" s="167">
        <v>0</v>
      </c>
      <c r="T30" s="167">
        <v>0</v>
      </c>
      <c r="U30" s="168">
        <v>0</v>
      </c>
      <c r="V30" s="167">
        <v>0</v>
      </c>
      <c r="W30" s="167">
        <v>0</v>
      </c>
      <c r="X30" s="168">
        <v>0</v>
      </c>
      <c r="Y30" s="167">
        <v>0</v>
      </c>
      <c r="Z30" s="167">
        <v>0</v>
      </c>
      <c r="AA30" s="168">
        <v>0</v>
      </c>
      <c r="AB30" s="167">
        <v>0</v>
      </c>
      <c r="AC30" s="167">
        <v>0</v>
      </c>
      <c r="AD30" s="168">
        <v>0</v>
      </c>
      <c r="AE30" s="167">
        <v>0</v>
      </c>
      <c r="AF30" s="167">
        <v>0</v>
      </c>
      <c r="AG30" s="25" t="s">
        <v>484</v>
      </c>
      <c r="AH30" s="29" t="s">
        <v>345</v>
      </c>
    </row>
    <row r="31" spans="1:34" ht="15.5" x14ac:dyDescent="0.35">
      <c r="A31" s="51" t="s">
        <v>346</v>
      </c>
      <c r="B31" s="23" t="s">
        <v>444</v>
      </c>
      <c r="C31" s="41">
        <f t="shared" si="1"/>
        <v>3052083</v>
      </c>
      <c r="D31" s="39">
        <f t="shared" si="2"/>
        <v>0</v>
      </c>
      <c r="E31" s="39">
        <f t="shared" si="3"/>
        <v>3052083</v>
      </c>
      <c r="F31" s="168">
        <v>2665252</v>
      </c>
      <c r="G31" s="167">
        <v>0</v>
      </c>
      <c r="H31" s="167">
        <v>2665252</v>
      </c>
      <c r="I31" s="168">
        <v>0</v>
      </c>
      <c r="J31" s="167">
        <v>0</v>
      </c>
      <c r="K31" s="167">
        <v>0</v>
      </c>
      <c r="L31" s="168">
        <v>113906</v>
      </c>
      <c r="M31" s="167">
        <v>0</v>
      </c>
      <c r="N31" s="167">
        <v>113906</v>
      </c>
      <c r="O31" s="168">
        <v>-92</v>
      </c>
      <c r="P31" s="167">
        <v>0</v>
      </c>
      <c r="Q31" s="167">
        <v>-92</v>
      </c>
      <c r="R31" s="168">
        <v>11504</v>
      </c>
      <c r="S31" s="167">
        <v>0</v>
      </c>
      <c r="T31" s="167">
        <v>11504</v>
      </c>
      <c r="U31" s="168">
        <v>261513</v>
      </c>
      <c r="V31" s="167">
        <v>0</v>
      </c>
      <c r="W31" s="167">
        <v>261513</v>
      </c>
      <c r="X31" s="168">
        <v>0</v>
      </c>
      <c r="Y31" s="167">
        <v>0</v>
      </c>
      <c r="Z31" s="167">
        <v>0</v>
      </c>
      <c r="AA31" s="168">
        <v>0</v>
      </c>
      <c r="AB31" s="167">
        <v>0</v>
      </c>
      <c r="AC31" s="167">
        <v>0</v>
      </c>
      <c r="AD31" s="168">
        <v>0</v>
      </c>
      <c r="AE31" s="167">
        <v>0</v>
      </c>
      <c r="AF31" s="167">
        <v>0</v>
      </c>
      <c r="AG31" s="25" t="s">
        <v>485</v>
      </c>
      <c r="AH31" s="29" t="s">
        <v>346</v>
      </c>
    </row>
    <row r="32" spans="1:34" ht="15.5" x14ac:dyDescent="0.35">
      <c r="A32" s="51" t="s">
        <v>347</v>
      </c>
      <c r="B32" s="23" t="s">
        <v>445</v>
      </c>
      <c r="C32" s="41">
        <f t="shared" si="1"/>
        <v>7224053</v>
      </c>
      <c r="D32" s="39">
        <f t="shared" si="2"/>
        <v>0</v>
      </c>
      <c r="E32" s="39">
        <f t="shared" si="3"/>
        <v>7224053</v>
      </c>
      <c r="F32" s="168">
        <v>2110996</v>
      </c>
      <c r="G32" s="167">
        <v>0</v>
      </c>
      <c r="H32" s="167">
        <v>2110996</v>
      </c>
      <c r="I32" s="168">
        <v>-553764</v>
      </c>
      <c r="J32" s="167">
        <v>0</v>
      </c>
      <c r="K32" s="167">
        <v>-553764</v>
      </c>
      <c r="L32" s="168">
        <v>-12722</v>
      </c>
      <c r="M32" s="167">
        <v>0</v>
      </c>
      <c r="N32" s="167">
        <v>-12722</v>
      </c>
      <c r="O32" s="168">
        <v>5888583</v>
      </c>
      <c r="P32" s="167">
        <v>0</v>
      </c>
      <c r="Q32" s="167">
        <v>5888583</v>
      </c>
      <c r="R32" s="168">
        <v>-62299</v>
      </c>
      <c r="S32" s="167">
        <v>0</v>
      </c>
      <c r="T32" s="167">
        <v>-62299</v>
      </c>
      <c r="U32" s="168">
        <v>-136457</v>
      </c>
      <c r="V32" s="167">
        <v>0</v>
      </c>
      <c r="W32" s="167">
        <v>-136457</v>
      </c>
      <c r="X32" s="168">
        <v>-4140</v>
      </c>
      <c r="Y32" s="167">
        <v>0</v>
      </c>
      <c r="Z32" s="167">
        <v>-4140</v>
      </c>
      <c r="AA32" s="168">
        <v>-6144</v>
      </c>
      <c r="AB32" s="167">
        <v>0</v>
      </c>
      <c r="AC32" s="167">
        <v>-6144</v>
      </c>
      <c r="AD32" s="168">
        <v>0</v>
      </c>
      <c r="AE32" s="167">
        <v>0</v>
      </c>
      <c r="AF32" s="167">
        <v>0</v>
      </c>
      <c r="AG32" s="25" t="s">
        <v>486</v>
      </c>
      <c r="AH32" s="29" t="s">
        <v>347</v>
      </c>
    </row>
    <row r="33" spans="1:34" ht="15.5" x14ac:dyDescent="0.35">
      <c r="A33" s="51" t="s">
        <v>348</v>
      </c>
      <c r="B33" s="23" t="s">
        <v>446</v>
      </c>
      <c r="C33" s="41">
        <f t="shared" si="1"/>
        <v>-6855691</v>
      </c>
      <c r="D33" s="39">
        <f t="shared" si="2"/>
        <v>742743</v>
      </c>
      <c r="E33" s="39">
        <f t="shared" si="3"/>
        <v>-6112948</v>
      </c>
      <c r="F33" s="168">
        <v>1593637</v>
      </c>
      <c r="G33" s="167">
        <v>108285</v>
      </c>
      <c r="H33" s="167">
        <v>1701922</v>
      </c>
      <c r="I33" s="168">
        <v>-5732435</v>
      </c>
      <c r="J33" s="167">
        <v>273187</v>
      </c>
      <c r="K33" s="167">
        <v>-5459248</v>
      </c>
      <c r="L33" s="168">
        <v>-285545</v>
      </c>
      <c r="M33" s="167">
        <v>77602</v>
      </c>
      <c r="N33" s="167">
        <v>-207943</v>
      </c>
      <c r="O33" s="168">
        <v>-260772</v>
      </c>
      <c r="P33" s="167">
        <v>172316</v>
      </c>
      <c r="Q33" s="167">
        <v>-88456</v>
      </c>
      <c r="R33" s="168">
        <v>-499400</v>
      </c>
      <c r="S33" s="167">
        <v>139976</v>
      </c>
      <c r="T33" s="167">
        <v>-359424</v>
      </c>
      <c r="U33" s="168">
        <v>-1685928</v>
      </c>
      <c r="V33" s="167">
        <v>-13541</v>
      </c>
      <c r="W33" s="167">
        <v>-1699469</v>
      </c>
      <c r="X33" s="168">
        <v>5071</v>
      </c>
      <c r="Y33" s="167">
        <v>-15244</v>
      </c>
      <c r="Z33" s="167">
        <v>-10173</v>
      </c>
      <c r="AA33" s="168">
        <v>8303</v>
      </c>
      <c r="AB33" s="167">
        <v>0</v>
      </c>
      <c r="AC33" s="167">
        <v>8303</v>
      </c>
      <c r="AD33" s="168">
        <v>1378</v>
      </c>
      <c r="AE33" s="167">
        <v>162</v>
      </c>
      <c r="AF33" s="167">
        <v>1540</v>
      </c>
      <c r="AG33" s="25" t="s">
        <v>487</v>
      </c>
      <c r="AH33" s="29" t="s">
        <v>348</v>
      </c>
    </row>
    <row r="34" spans="1:34" ht="15.5" x14ac:dyDescent="0.35">
      <c r="A34" s="51" t="s">
        <v>349</v>
      </c>
      <c r="B34" s="23" t="s">
        <v>447</v>
      </c>
      <c r="C34" s="41">
        <f t="shared" si="1"/>
        <v>89992813</v>
      </c>
      <c r="D34" s="39">
        <f t="shared" si="2"/>
        <v>0</v>
      </c>
      <c r="E34" s="39">
        <f t="shared" si="3"/>
        <v>89992813</v>
      </c>
      <c r="F34" s="168">
        <v>6679763</v>
      </c>
      <c r="G34" s="167">
        <v>0</v>
      </c>
      <c r="H34" s="167">
        <v>6679763</v>
      </c>
      <c r="I34" s="168">
        <v>42203716</v>
      </c>
      <c r="J34" s="167">
        <v>0</v>
      </c>
      <c r="K34" s="167">
        <v>42203716</v>
      </c>
      <c r="L34" s="168">
        <v>8563975</v>
      </c>
      <c r="M34" s="167">
        <v>0</v>
      </c>
      <c r="N34" s="167">
        <v>8563975</v>
      </c>
      <c r="O34" s="168">
        <v>12542484</v>
      </c>
      <c r="P34" s="167">
        <v>0</v>
      </c>
      <c r="Q34" s="167">
        <v>12542484</v>
      </c>
      <c r="R34" s="168">
        <v>9768995</v>
      </c>
      <c r="S34" s="167">
        <v>0</v>
      </c>
      <c r="T34" s="167">
        <v>9768995</v>
      </c>
      <c r="U34" s="168">
        <v>10142629</v>
      </c>
      <c r="V34" s="167">
        <v>0</v>
      </c>
      <c r="W34" s="167">
        <v>10142629</v>
      </c>
      <c r="X34" s="168">
        <v>0</v>
      </c>
      <c r="Y34" s="167">
        <v>0</v>
      </c>
      <c r="Z34" s="167">
        <v>0</v>
      </c>
      <c r="AA34" s="168">
        <v>0</v>
      </c>
      <c r="AB34" s="167">
        <v>0</v>
      </c>
      <c r="AC34" s="167">
        <v>0</v>
      </c>
      <c r="AD34" s="168">
        <v>91251</v>
      </c>
      <c r="AE34" s="167">
        <v>0</v>
      </c>
      <c r="AF34" s="167">
        <v>91251</v>
      </c>
      <c r="AG34" s="25" t="s">
        <v>488</v>
      </c>
      <c r="AH34" s="29" t="s">
        <v>349</v>
      </c>
    </row>
    <row r="35" spans="1:34" ht="15.5" x14ac:dyDescent="0.35">
      <c r="A35" s="51" t="s">
        <v>457</v>
      </c>
      <c r="B35" s="23" t="s">
        <v>448</v>
      </c>
      <c r="C35" s="41">
        <f t="shared" si="1"/>
        <v>6679462</v>
      </c>
      <c r="D35" s="39">
        <f t="shared" si="2"/>
        <v>0</v>
      </c>
      <c r="E35" s="39">
        <f t="shared" si="3"/>
        <v>6679462</v>
      </c>
      <c r="F35" s="168">
        <v>464809</v>
      </c>
      <c r="G35" s="167">
        <v>0</v>
      </c>
      <c r="H35" s="167">
        <v>464809</v>
      </c>
      <c r="I35" s="168">
        <v>2944691</v>
      </c>
      <c r="J35" s="167">
        <v>0</v>
      </c>
      <c r="K35" s="167">
        <v>2944691</v>
      </c>
      <c r="L35" s="168">
        <v>684752</v>
      </c>
      <c r="M35" s="167">
        <v>0</v>
      </c>
      <c r="N35" s="167">
        <v>684752</v>
      </c>
      <c r="O35" s="168">
        <v>522535</v>
      </c>
      <c r="P35" s="167">
        <v>0</v>
      </c>
      <c r="Q35" s="167">
        <v>522535</v>
      </c>
      <c r="R35" s="168">
        <v>1545624</v>
      </c>
      <c r="S35" s="167">
        <v>0</v>
      </c>
      <c r="T35" s="167">
        <v>1545624</v>
      </c>
      <c r="U35" s="168">
        <v>512488</v>
      </c>
      <c r="V35" s="167">
        <v>0</v>
      </c>
      <c r="W35" s="167">
        <v>512488</v>
      </c>
      <c r="X35" s="168">
        <v>0</v>
      </c>
      <c r="Y35" s="167">
        <v>0</v>
      </c>
      <c r="Z35" s="167">
        <v>0</v>
      </c>
      <c r="AA35" s="168">
        <v>0</v>
      </c>
      <c r="AB35" s="167">
        <v>0</v>
      </c>
      <c r="AC35" s="167">
        <v>0</v>
      </c>
      <c r="AD35" s="168">
        <v>4563</v>
      </c>
      <c r="AE35" s="167">
        <v>0</v>
      </c>
      <c r="AF35" s="167">
        <v>4563</v>
      </c>
      <c r="AG35" s="25" t="s">
        <v>489</v>
      </c>
      <c r="AH35" s="29" t="s">
        <v>457</v>
      </c>
    </row>
    <row r="36" spans="1:34" ht="15.5" x14ac:dyDescent="0.35">
      <c r="A36" s="51" t="s">
        <v>458</v>
      </c>
      <c r="B36" s="23" t="s">
        <v>292</v>
      </c>
      <c r="C36" s="41">
        <f t="shared" si="1"/>
        <v>0</v>
      </c>
      <c r="D36" s="39">
        <f t="shared" si="2"/>
        <v>0</v>
      </c>
      <c r="E36" s="39">
        <f t="shared" si="3"/>
        <v>0</v>
      </c>
      <c r="F36" s="168">
        <v>0</v>
      </c>
      <c r="G36" s="167">
        <v>0</v>
      </c>
      <c r="H36" s="167">
        <v>0</v>
      </c>
      <c r="I36" s="168">
        <v>0</v>
      </c>
      <c r="J36" s="167">
        <v>0</v>
      </c>
      <c r="K36" s="167">
        <v>0</v>
      </c>
      <c r="L36" s="168">
        <v>0</v>
      </c>
      <c r="M36" s="167">
        <v>0</v>
      </c>
      <c r="N36" s="167">
        <v>0</v>
      </c>
      <c r="O36" s="168">
        <v>0</v>
      </c>
      <c r="P36" s="167">
        <v>0</v>
      </c>
      <c r="Q36" s="167">
        <v>0</v>
      </c>
      <c r="R36" s="168">
        <v>0</v>
      </c>
      <c r="S36" s="167">
        <v>0</v>
      </c>
      <c r="T36" s="167">
        <v>0</v>
      </c>
      <c r="U36" s="168">
        <v>0</v>
      </c>
      <c r="V36" s="167">
        <v>0</v>
      </c>
      <c r="W36" s="167">
        <v>0</v>
      </c>
      <c r="X36" s="168">
        <v>0</v>
      </c>
      <c r="Y36" s="167">
        <v>0</v>
      </c>
      <c r="Z36" s="167">
        <v>0</v>
      </c>
      <c r="AA36" s="168">
        <v>0</v>
      </c>
      <c r="AB36" s="167">
        <v>0</v>
      </c>
      <c r="AC36" s="167">
        <v>0</v>
      </c>
      <c r="AD36" s="168">
        <v>0</v>
      </c>
      <c r="AE36" s="167">
        <v>0</v>
      </c>
      <c r="AF36" s="167">
        <v>0</v>
      </c>
      <c r="AG36" s="25" t="s">
        <v>490</v>
      </c>
      <c r="AH36" s="29" t="s">
        <v>458</v>
      </c>
    </row>
    <row r="37" spans="1:34" ht="15.5" x14ac:dyDescent="0.35">
      <c r="A37" s="51" t="s">
        <v>459</v>
      </c>
      <c r="B37" s="23" t="s">
        <v>449</v>
      </c>
      <c r="C37" s="41">
        <f t="shared" si="1"/>
        <v>79574043</v>
      </c>
      <c r="D37" s="39">
        <f t="shared" si="2"/>
        <v>0</v>
      </c>
      <c r="E37" s="39">
        <f t="shared" si="3"/>
        <v>79574043</v>
      </c>
      <c r="F37" s="168">
        <v>5494954</v>
      </c>
      <c r="G37" s="167">
        <v>0</v>
      </c>
      <c r="H37" s="167">
        <v>5494954</v>
      </c>
      <c r="I37" s="168">
        <v>38978346</v>
      </c>
      <c r="J37" s="167">
        <v>0</v>
      </c>
      <c r="K37" s="167">
        <v>38978346</v>
      </c>
      <c r="L37" s="168">
        <v>7879223</v>
      </c>
      <c r="M37" s="167">
        <v>0</v>
      </c>
      <c r="N37" s="167">
        <v>7879223</v>
      </c>
      <c r="O37" s="168">
        <v>11917214</v>
      </c>
      <c r="P37" s="167">
        <v>0</v>
      </c>
      <c r="Q37" s="167">
        <v>11917214</v>
      </c>
      <c r="R37" s="168">
        <v>5633544</v>
      </c>
      <c r="S37" s="167">
        <v>0</v>
      </c>
      <c r="T37" s="167">
        <v>5633544</v>
      </c>
      <c r="U37" s="168">
        <v>9584074</v>
      </c>
      <c r="V37" s="167">
        <v>0</v>
      </c>
      <c r="W37" s="167">
        <v>9584074</v>
      </c>
      <c r="X37" s="168">
        <v>0</v>
      </c>
      <c r="Y37" s="167">
        <v>0</v>
      </c>
      <c r="Z37" s="167">
        <v>0</v>
      </c>
      <c r="AA37" s="168">
        <v>0</v>
      </c>
      <c r="AB37" s="167">
        <v>0</v>
      </c>
      <c r="AC37" s="167">
        <v>0</v>
      </c>
      <c r="AD37" s="168">
        <v>86688</v>
      </c>
      <c r="AE37" s="167">
        <v>0</v>
      </c>
      <c r="AF37" s="167">
        <v>86688</v>
      </c>
      <c r="AG37" s="25" t="s">
        <v>491</v>
      </c>
      <c r="AH37" s="29" t="s">
        <v>459</v>
      </c>
    </row>
    <row r="38" spans="1:34" ht="15.5" x14ac:dyDescent="0.35">
      <c r="A38" s="51" t="s">
        <v>460</v>
      </c>
      <c r="B38" s="23" t="s">
        <v>450</v>
      </c>
      <c r="C38" s="41">
        <f t="shared" si="1"/>
        <v>3739308</v>
      </c>
      <c r="D38" s="39">
        <f t="shared" si="2"/>
        <v>0</v>
      </c>
      <c r="E38" s="39">
        <f t="shared" si="3"/>
        <v>3739308</v>
      </c>
      <c r="F38" s="168">
        <v>720000</v>
      </c>
      <c r="G38" s="167">
        <v>0</v>
      </c>
      <c r="H38" s="167">
        <v>720000</v>
      </c>
      <c r="I38" s="168">
        <v>280679</v>
      </c>
      <c r="J38" s="167">
        <v>0</v>
      </c>
      <c r="K38" s="167">
        <v>280679</v>
      </c>
      <c r="L38" s="168">
        <v>0</v>
      </c>
      <c r="M38" s="167">
        <v>0</v>
      </c>
      <c r="N38" s="167">
        <v>0</v>
      </c>
      <c r="O38" s="168">
        <v>102735</v>
      </c>
      <c r="P38" s="167">
        <v>0</v>
      </c>
      <c r="Q38" s="167">
        <v>102735</v>
      </c>
      <c r="R38" s="168">
        <v>2589827</v>
      </c>
      <c r="S38" s="167">
        <v>0</v>
      </c>
      <c r="T38" s="167">
        <v>2589827</v>
      </c>
      <c r="U38" s="168">
        <v>46067</v>
      </c>
      <c r="V38" s="167">
        <v>0</v>
      </c>
      <c r="W38" s="167">
        <v>46067</v>
      </c>
      <c r="X38" s="168">
        <v>0</v>
      </c>
      <c r="Y38" s="167">
        <v>0</v>
      </c>
      <c r="Z38" s="167">
        <v>0</v>
      </c>
      <c r="AA38" s="168">
        <v>0</v>
      </c>
      <c r="AB38" s="167">
        <v>0</v>
      </c>
      <c r="AC38" s="167">
        <v>0</v>
      </c>
      <c r="AD38" s="168">
        <v>0</v>
      </c>
      <c r="AE38" s="167">
        <v>0</v>
      </c>
      <c r="AF38" s="167">
        <v>0</v>
      </c>
      <c r="AG38" s="25" t="s">
        <v>492</v>
      </c>
      <c r="AH38" s="29" t="s">
        <v>460</v>
      </c>
    </row>
    <row r="39" spans="1:34" ht="15.5" x14ac:dyDescent="0.35">
      <c r="A39" s="51" t="s">
        <v>461</v>
      </c>
      <c r="B39" s="23" t="s">
        <v>451</v>
      </c>
      <c r="C39" s="41">
        <f t="shared" si="1"/>
        <v>62022519</v>
      </c>
      <c r="D39" s="39">
        <f t="shared" si="2"/>
        <v>0</v>
      </c>
      <c r="E39" s="39">
        <f t="shared" si="3"/>
        <v>62022519</v>
      </c>
      <c r="F39" s="168">
        <v>2747733</v>
      </c>
      <c r="G39" s="167">
        <v>0</v>
      </c>
      <c r="H39" s="167">
        <v>2747733</v>
      </c>
      <c r="I39" s="168">
        <v>34714074</v>
      </c>
      <c r="J39" s="167">
        <v>0</v>
      </c>
      <c r="K39" s="167">
        <v>34714074</v>
      </c>
      <c r="L39" s="168">
        <v>8700731</v>
      </c>
      <c r="M39" s="167">
        <v>0</v>
      </c>
      <c r="N39" s="167">
        <v>8700731</v>
      </c>
      <c r="O39" s="168">
        <v>3782538</v>
      </c>
      <c r="P39" s="167">
        <v>0</v>
      </c>
      <c r="Q39" s="167">
        <v>3782538</v>
      </c>
      <c r="R39" s="168">
        <v>8249495</v>
      </c>
      <c r="S39" s="167">
        <v>0</v>
      </c>
      <c r="T39" s="167">
        <v>8249495</v>
      </c>
      <c r="U39" s="168">
        <v>3452822</v>
      </c>
      <c r="V39" s="167">
        <v>0</v>
      </c>
      <c r="W39" s="167">
        <v>3452822</v>
      </c>
      <c r="X39" s="168">
        <v>-525444</v>
      </c>
      <c r="Y39" s="167">
        <v>0</v>
      </c>
      <c r="Z39" s="167">
        <v>-525444</v>
      </c>
      <c r="AA39" s="168">
        <v>1340594</v>
      </c>
      <c r="AB39" s="167">
        <v>0</v>
      </c>
      <c r="AC39" s="167">
        <v>1340594</v>
      </c>
      <c r="AD39" s="168">
        <v>-440024</v>
      </c>
      <c r="AE39" s="167">
        <v>0</v>
      </c>
      <c r="AF39" s="167">
        <v>-440024</v>
      </c>
      <c r="AG39" s="25" t="s">
        <v>493</v>
      </c>
      <c r="AH39" s="29" t="s">
        <v>461</v>
      </c>
    </row>
    <row r="40" spans="1:34" ht="15.5" x14ac:dyDescent="0.35">
      <c r="A40" s="51" t="s">
        <v>462</v>
      </c>
      <c r="B40" s="24" t="s">
        <v>452</v>
      </c>
      <c r="C40" s="41">
        <f t="shared" si="1"/>
        <v>-1345523</v>
      </c>
      <c r="D40" s="39">
        <f t="shared" si="2"/>
        <v>0</v>
      </c>
      <c r="E40" s="39">
        <f t="shared" si="3"/>
        <v>-1345523</v>
      </c>
      <c r="F40" s="168">
        <v>-1562715</v>
      </c>
      <c r="G40" s="167">
        <v>0</v>
      </c>
      <c r="H40" s="167">
        <v>-1562715</v>
      </c>
      <c r="I40" s="168">
        <v>60618</v>
      </c>
      <c r="J40" s="167">
        <v>0</v>
      </c>
      <c r="K40" s="167">
        <v>60618</v>
      </c>
      <c r="L40" s="168">
        <v>0</v>
      </c>
      <c r="M40" s="167">
        <v>0</v>
      </c>
      <c r="N40" s="167">
        <v>0</v>
      </c>
      <c r="O40" s="168">
        <v>0</v>
      </c>
      <c r="P40" s="167">
        <v>0</v>
      </c>
      <c r="Q40" s="167">
        <v>0</v>
      </c>
      <c r="R40" s="168">
        <v>0</v>
      </c>
      <c r="S40" s="167">
        <v>0</v>
      </c>
      <c r="T40" s="167">
        <v>0</v>
      </c>
      <c r="U40" s="168">
        <v>0</v>
      </c>
      <c r="V40" s="167">
        <v>0</v>
      </c>
      <c r="W40" s="167">
        <v>0</v>
      </c>
      <c r="X40" s="168">
        <v>169622</v>
      </c>
      <c r="Y40" s="167">
        <v>0</v>
      </c>
      <c r="Z40" s="167">
        <v>169622</v>
      </c>
      <c r="AA40" s="168">
        <v>-13048</v>
      </c>
      <c r="AB40" s="167">
        <v>0</v>
      </c>
      <c r="AC40" s="167">
        <v>-13048</v>
      </c>
      <c r="AD40" s="168">
        <v>0</v>
      </c>
      <c r="AE40" s="167">
        <v>0</v>
      </c>
      <c r="AF40" s="167">
        <v>0</v>
      </c>
      <c r="AG40" s="25" t="s">
        <v>494</v>
      </c>
      <c r="AH40" s="29" t="s">
        <v>462</v>
      </c>
    </row>
    <row r="41" spans="1:34" ht="15.5" x14ac:dyDescent="0.35">
      <c r="A41" s="51" t="s">
        <v>463</v>
      </c>
      <c r="B41" s="24" t="s">
        <v>453</v>
      </c>
      <c r="C41" s="41">
        <f t="shared" si="1"/>
        <v>63368042</v>
      </c>
      <c r="D41" s="39">
        <f t="shared" si="2"/>
        <v>0</v>
      </c>
      <c r="E41" s="39">
        <f t="shared" si="3"/>
        <v>63368042</v>
      </c>
      <c r="F41" s="168">
        <v>4310448</v>
      </c>
      <c r="G41" s="167">
        <v>0</v>
      </c>
      <c r="H41" s="167">
        <v>4310448</v>
      </c>
      <c r="I41" s="168">
        <v>34653456</v>
      </c>
      <c r="J41" s="167">
        <v>0</v>
      </c>
      <c r="K41" s="167">
        <v>34653456</v>
      </c>
      <c r="L41" s="168">
        <v>8700731</v>
      </c>
      <c r="M41" s="167">
        <v>0</v>
      </c>
      <c r="N41" s="167">
        <v>8700731</v>
      </c>
      <c r="O41" s="168">
        <v>3782538</v>
      </c>
      <c r="P41" s="167">
        <v>0</v>
      </c>
      <c r="Q41" s="167">
        <v>3782538</v>
      </c>
      <c r="R41" s="168">
        <v>8249495</v>
      </c>
      <c r="S41" s="167">
        <v>0</v>
      </c>
      <c r="T41" s="167">
        <v>8249495</v>
      </c>
      <c r="U41" s="168">
        <v>3452822</v>
      </c>
      <c r="V41" s="167">
        <v>0</v>
      </c>
      <c r="W41" s="167">
        <v>3452822</v>
      </c>
      <c r="X41" s="168">
        <v>-695066</v>
      </c>
      <c r="Y41" s="167">
        <v>0</v>
      </c>
      <c r="Z41" s="167">
        <v>-695066</v>
      </c>
      <c r="AA41" s="168">
        <v>1353642</v>
      </c>
      <c r="AB41" s="167">
        <v>0</v>
      </c>
      <c r="AC41" s="167">
        <v>1353642</v>
      </c>
      <c r="AD41" s="168">
        <v>-440024</v>
      </c>
      <c r="AE41" s="167">
        <v>0</v>
      </c>
      <c r="AF41" s="167">
        <v>-440024</v>
      </c>
      <c r="AG41" s="25" t="s">
        <v>495</v>
      </c>
      <c r="AH41" s="29" t="s">
        <v>463</v>
      </c>
    </row>
    <row r="42" spans="1:34" ht="15.5" x14ac:dyDescent="0.35">
      <c r="A42" s="51" t="s">
        <v>464</v>
      </c>
      <c r="B42" s="24" t="s">
        <v>350</v>
      </c>
      <c r="C42" s="41"/>
      <c r="D42" s="39"/>
      <c r="E42" s="39"/>
      <c r="F42" s="168"/>
      <c r="G42" s="167"/>
      <c r="H42" s="167"/>
      <c r="I42" s="168"/>
      <c r="J42" s="167"/>
      <c r="K42" s="167"/>
      <c r="L42" s="168"/>
      <c r="M42" s="167"/>
      <c r="N42" s="167"/>
      <c r="O42" s="168">
        <v>0</v>
      </c>
      <c r="P42" s="167">
        <v>0</v>
      </c>
      <c r="Q42" s="167">
        <v>0</v>
      </c>
      <c r="R42" s="168">
        <v>0</v>
      </c>
      <c r="S42" s="167">
        <v>0</v>
      </c>
      <c r="T42" s="167">
        <v>0</v>
      </c>
      <c r="U42" s="168"/>
      <c r="V42" s="167"/>
      <c r="W42" s="167"/>
      <c r="X42" s="168">
        <v>0</v>
      </c>
      <c r="Y42" s="167">
        <v>0</v>
      </c>
      <c r="Z42" s="167">
        <v>0</v>
      </c>
      <c r="AA42" s="168">
        <v>0</v>
      </c>
      <c r="AB42" s="167">
        <v>0</v>
      </c>
      <c r="AC42" s="167">
        <v>0</v>
      </c>
      <c r="AD42" s="168"/>
      <c r="AE42" s="167"/>
      <c r="AF42" s="167"/>
      <c r="AG42" s="25" t="s">
        <v>496</v>
      </c>
      <c r="AH42" s="29" t="s">
        <v>464</v>
      </c>
    </row>
    <row r="43" spans="1:34" ht="15.5" x14ac:dyDescent="0.35">
      <c r="A43" s="45"/>
      <c r="B43" s="24"/>
      <c r="C43" s="41"/>
      <c r="D43" s="39"/>
      <c r="E43" s="39"/>
      <c r="F43" s="168"/>
      <c r="G43" s="167"/>
      <c r="H43" s="167"/>
      <c r="I43" s="168"/>
      <c r="J43" s="167"/>
      <c r="K43" s="167"/>
      <c r="L43" s="168"/>
      <c r="M43" s="167"/>
      <c r="N43" s="167"/>
      <c r="O43" s="168"/>
      <c r="P43" s="167"/>
      <c r="Q43" s="167"/>
      <c r="R43" s="168"/>
      <c r="S43" s="167"/>
      <c r="T43" s="167"/>
      <c r="U43" s="168"/>
      <c r="V43" s="167"/>
      <c r="W43" s="167"/>
      <c r="X43" s="168"/>
      <c r="Y43" s="167"/>
      <c r="Z43" s="167"/>
      <c r="AA43" s="168"/>
      <c r="AB43" s="167"/>
      <c r="AC43" s="167"/>
      <c r="AD43" s="168"/>
      <c r="AE43" s="167"/>
      <c r="AF43" s="167"/>
      <c r="AG43" s="25"/>
      <c r="AH43" s="46"/>
    </row>
    <row r="44" spans="1:34" s="49" customFormat="1" ht="15.5" x14ac:dyDescent="0.35">
      <c r="A44" s="47"/>
      <c r="B44" s="16" t="s">
        <v>454</v>
      </c>
      <c r="C44" s="40">
        <f>+F44+I44+L44+O44+R44+U44+X44+AD44+AA44</f>
        <v>1431390739</v>
      </c>
      <c r="D44" s="40">
        <f>+G44+J44+M44+P44+S44+V44+AB44+AE44+Y44</f>
        <v>1221443394</v>
      </c>
      <c r="E44" s="40">
        <f>+H44+K44+N44+Q44+T44+W44+AC44+AF44+Z44</f>
        <v>2652834133</v>
      </c>
      <c r="F44" s="169">
        <v>162581873</v>
      </c>
      <c r="G44" s="169">
        <v>147966088</v>
      </c>
      <c r="H44" s="172">
        <v>310547961</v>
      </c>
      <c r="I44" s="169">
        <v>412688863</v>
      </c>
      <c r="J44" s="169">
        <v>439431540</v>
      </c>
      <c r="K44" s="172">
        <v>852120403</v>
      </c>
      <c r="L44" s="169">
        <v>113580629</v>
      </c>
      <c r="M44" s="169">
        <v>114161148</v>
      </c>
      <c r="N44" s="172">
        <v>227741777</v>
      </c>
      <c r="O44" s="169">
        <v>180762686</v>
      </c>
      <c r="P44" s="169">
        <v>109377401</v>
      </c>
      <c r="Q44" s="172">
        <v>290140087</v>
      </c>
      <c r="R44" s="169">
        <v>225523408</v>
      </c>
      <c r="S44" s="169">
        <v>177406992</v>
      </c>
      <c r="T44" s="172">
        <v>402930400</v>
      </c>
      <c r="U44" s="169">
        <v>297421956</v>
      </c>
      <c r="V44" s="169">
        <v>217906413</v>
      </c>
      <c r="W44" s="172">
        <v>515328369</v>
      </c>
      <c r="X44" s="169">
        <v>6797319</v>
      </c>
      <c r="Y44" s="169">
        <v>68385</v>
      </c>
      <c r="Z44" s="172">
        <v>6865704</v>
      </c>
      <c r="AA44" s="169">
        <v>22239130</v>
      </c>
      <c r="AB44" s="169">
        <v>12396027</v>
      </c>
      <c r="AC44" s="172">
        <v>34635157</v>
      </c>
      <c r="AD44" s="169">
        <v>9794875</v>
      </c>
      <c r="AE44" s="169">
        <v>2729400</v>
      </c>
      <c r="AF44" s="172">
        <v>12524275</v>
      </c>
      <c r="AG44" s="1" t="s">
        <v>465</v>
      </c>
      <c r="AH44" s="48"/>
    </row>
  </sheetData>
  <mergeCells count="10">
    <mergeCell ref="AD1:AF1"/>
    <mergeCell ref="AA1:AC1"/>
    <mergeCell ref="X1:Z1"/>
    <mergeCell ref="U1:W1"/>
    <mergeCell ref="C1:E1"/>
    <mergeCell ref="F1:H1"/>
    <mergeCell ref="I1:K1"/>
    <mergeCell ref="O1:Q1"/>
    <mergeCell ref="R1:T1"/>
    <mergeCell ref="L1:N1"/>
  </mergeCells>
  <pageMargins left="0.7" right="0.7" top="0.75" bottom="0.75" header="0.3" footer="0.3"/>
  <pageSetup paperSize="9" scale="35" orientation="portrait" r:id="rId1"/>
  <colBreaks count="2" manualBreakCount="2">
    <brk id="5" max="1048575" man="1"/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B134"/>
  <sheetViews>
    <sheetView tabSelected="1" zoomScale="50" zoomScaleNormal="50" zoomScaleSheetLayoutView="5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0" defaultRowHeight="14" zeroHeight="1" x14ac:dyDescent="0.35"/>
  <cols>
    <col min="1" max="1" width="7.54296875" style="11" bestFit="1" customWidth="1"/>
    <col min="2" max="2" width="73.7265625" style="44" bestFit="1" customWidth="1"/>
    <col min="3" max="25" width="18.7265625" style="52" customWidth="1"/>
    <col min="26" max="26" width="18.7265625" style="149" customWidth="1"/>
    <col min="27" max="31" width="18.7265625" style="52" customWidth="1"/>
    <col min="32" max="32" width="18.7265625" style="149" customWidth="1"/>
    <col min="33" max="33" width="87.7265625" style="11" bestFit="1" customWidth="1"/>
    <col min="34" max="34" width="9.1796875" style="43" customWidth="1"/>
    <col min="35" max="54" width="0" style="43" hidden="1" customWidth="1"/>
    <col min="55" max="16384" width="9.1796875" style="43" hidden="1"/>
  </cols>
  <sheetData>
    <row r="1" spans="1:34" ht="57" customHeight="1" x14ac:dyDescent="0.35">
      <c r="B1" s="14">
        <f>+'Varlıklar - Assets'!B1</f>
        <v>45657</v>
      </c>
      <c r="C1" s="156" t="s">
        <v>0</v>
      </c>
      <c r="D1" s="155"/>
      <c r="E1" s="155"/>
      <c r="F1" s="156" t="s">
        <v>1</v>
      </c>
      <c r="G1" s="155"/>
      <c r="H1" s="155"/>
      <c r="I1" s="156" t="s">
        <v>2</v>
      </c>
      <c r="J1" s="155"/>
      <c r="K1" s="155"/>
      <c r="L1" s="156" t="s">
        <v>700</v>
      </c>
      <c r="M1" s="155"/>
      <c r="N1" s="155"/>
      <c r="O1" s="156" t="s">
        <v>3</v>
      </c>
      <c r="P1" s="155"/>
      <c r="Q1" s="155"/>
      <c r="R1" s="156" t="s">
        <v>358</v>
      </c>
      <c r="S1" s="155"/>
      <c r="T1" s="155"/>
      <c r="U1" s="156" t="s">
        <v>357</v>
      </c>
      <c r="V1" s="155"/>
      <c r="W1" s="155"/>
      <c r="X1" s="156" t="s">
        <v>731</v>
      </c>
      <c r="Y1" s="155"/>
      <c r="Z1" s="157"/>
      <c r="AA1" s="156" t="s">
        <v>733</v>
      </c>
      <c r="AB1" s="155"/>
      <c r="AC1" s="155"/>
      <c r="AD1" s="156" t="s">
        <v>735</v>
      </c>
      <c r="AE1" s="155"/>
      <c r="AF1" s="157"/>
      <c r="AG1" s="8" t="str">
        <f>+'Varlıklar - Assets'!AG1</f>
        <v>DECEMBER 2024</v>
      </c>
    </row>
    <row r="2" spans="1:34" ht="15.5" x14ac:dyDescent="0.35">
      <c r="B2" s="16" t="s">
        <v>353</v>
      </c>
      <c r="C2" s="2" t="s">
        <v>4</v>
      </c>
      <c r="D2" s="53" t="s">
        <v>5</v>
      </c>
      <c r="E2" s="53" t="s">
        <v>6</v>
      </c>
      <c r="F2" s="2" t="s">
        <v>4</v>
      </c>
      <c r="G2" s="53" t="s">
        <v>5</v>
      </c>
      <c r="H2" s="53" t="s">
        <v>6</v>
      </c>
      <c r="I2" s="2" t="s">
        <v>4</v>
      </c>
      <c r="J2" s="53" t="s">
        <v>5</v>
      </c>
      <c r="K2" s="53" t="s">
        <v>6</v>
      </c>
      <c r="L2" s="2" t="s">
        <v>4</v>
      </c>
      <c r="M2" s="53" t="s">
        <v>5</v>
      </c>
      <c r="N2" s="53" t="s">
        <v>6</v>
      </c>
      <c r="O2" s="2" t="s">
        <v>4</v>
      </c>
      <c r="P2" s="53" t="s">
        <v>5</v>
      </c>
      <c r="Q2" s="53" t="s">
        <v>6</v>
      </c>
      <c r="R2" s="2" t="s">
        <v>4</v>
      </c>
      <c r="S2" s="53" t="s">
        <v>5</v>
      </c>
      <c r="T2" s="53" t="s">
        <v>6</v>
      </c>
      <c r="U2" s="2" t="s">
        <v>4</v>
      </c>
      <c r="V2" s="53" t="s">
        <v>5</v>
      </c>
      <c r="W2" s="53" t="s">
        <v>6</v>
      </c>
      <c r="X2" s="2" t="s">
        <v>4</v>
      </c>
      <c r="Y2" s="53" t="s">
        <v>5</v>
      </c>
      <c r="Z2" s="148" t="s">
        <v>6</v>
      </c>
      <c r="AA2" s="2" t="s">
        <v>4</v>
      </c>
      <c r="AB2" s="53" t="s">
        <v>5</v>
      </c>
      <c r="AC2" s="53" t="s">
        <v>6</v>
      </c>
      <c r="AD2" s="2" t="s">
        <v>4</v>
      </c>
      <c r="AE2" s="53" t="s">
        <v>5</v>
      </c>
      <c r="AF2" s="148" t="s">
        <v>6</v>
      </c>
      <c r="AG2" s="1" t="s">
        <v>354</v>
      </c>
    </row>
    <row r="3" spans="1:34" s="119" customFormat="1" ht="15.5" x14ac:dyDescent="0.35">
      <c r="A3" s="127" t="s">
        <v>50</v>
      </c>
      <c r="B3" s="128" t="s">
        <v>51</v>
      </c>
      <c r="C3" s="129">
        <f>+F3+I3+L3+O3+R3+U3+X3+AA3+AD3</f>
        <v>706591661</v>
      </c>
      <c r="D3" s="130">
        <f t="shared" ref="D3:E3" si="0">+G3+J3+M3+P3+S3+V3+Y3+AB3+AE3</f>
        <v>912843622</v>
      </c>
      <c r="E3" s="130">
        <f t="shared" si="0"/>
        <v>1619435283</v>
      </c>
      <c r="F3" s="175">
        <v>40565170</v>
      </c>
      <c r="G3" s="176">
        <v>46534249</v>
      </c>
      <c r="H3" s="176">
        <v>87099419</v>
      </c>
      <c r="I3" s="175">
        <v>248076321</v>
      </c>
      <c r="J3" s="176">
        <v>297568524</v>
      </c>
      <c r="K3" s="176">
        <v>545644845</v>
      </c>
      <c r="L3" s="175">
        <v>51881877</v>
      </c>
      <c r="M3" s="176">
        <v>25695365</v>
      </c>
      <c r="N3" s="176">
        <v>77577242</v>
      </c>
      <c r="O3" s="175">
        <v>169848124</v>
      </c>
      <c r="P3" s="176">
        <v>219771419</v>
      </c>
      <c r="Q3" s="176">
        <v>389619543</v>
      </c>
      <c r="R3" s="175">
        <v>95512464</v>
      </c>
      <c r="S3" s="176">
        <v>208341384</v>
      </c>
      <c r="T3" s="176">
        <v>303853848</v>
      </c>
      <c r="U3" s="175">
        <v>83053874</v>
      </c>
      <c r="V3" s="176">
        <v>87818807</v>
      </c>
      <c r="W3" s="180">
        <v>170872681</v>
      </c>
      <c r="X3" s="175">
        <v>4002949</v>
      </c>
      <c r="Y3" s="176">
        <v>1066900</v>
      </c>
      <c r="Z3" s="176">
        <v>5069849</v>
      </c>
      <c r="AA3" s="175">
        <v>2044542</v>
      </c>
      <c r="AB3" s="176">
        <v>3010240</v>
      </c>
      <c r="AC3" s="180">
        <v>5054782</v>
      </c>
      <c r="AD3" s="175">
        <v>11606340</v>
      </c>
      <c r="AE3" s="176">
        <v>23036734</v>
      </c>
      <c r="AF3" s="176">
        <v>34643074</v>
      </c>
      <c r="AG3" s="127" t="s">
        <v>52</v>
      </c>
      <c r="AH3" s="131" t="s">
        <v>50</v>
      </c>
    </row>
    <row r="4" spans="1:34" s="119" customFormat="1" ht="15.5" x14ac:dyDescent="0.35">
      <c r="A4" s="127" t="s">
        <v>7</v>
      </c>
      <c r="B4" s="128" t="s">
        <v>53</v>
      </c>
      <c r="C4" s="129">
        <f t="shared" ref="C4:C67" si="1">+F4+I4+L4+O4+R4+U4+X4+AA4+AD4</f>
        <v>281255042</v>
      </c>
      <c r="D4" s="130">
        <f t="shared" ref="D4:D67" si="2">+G4+J4+M4+P4+S4+V4+Y4+AB4+AE4</f>
        <v>182603502</v>
      </c>
      <c r="E4" s="130">
        <f t="shared" ref="E4:E67" si="3">+H4+K4+N4+Q4+T4+W4+Z4+AC4+AF4</f>
        <v>463858544</v>
      </c>
      <c r="F4" s="175">
        <v>23342299</v>
      </c>
      <c r="G4" s="176">
        <v>17053338</v>
      </c>
      <c r="H4" s="176">
        <v>40395637</v>
      </c>
      <c r="I4" s="175">
        <v>69514466</v>
      </c>
      <c r="J4" s="176">
        <v>35653962</v>
      </c>
      <c r="K4" s="176">
        <v>105168428</v>
      </c>
      <c r="L4" s="175">
        <v>22828675</v>
      </c>
      <c r="M4" s="176">
        <v>9710404</v>
      </c>
      <c r="N4" s="176">
        <v>32539079</v>
      </c>
      <c r="O4" s="175">
        <v>27703210</v>
      </c>
      <c r="P4" s="176">
        <v>21206423</v>
      </c>
      <c r="Q4" s="176">
        <v>48909633</v>
      </c>
      <c r="R4" s="175">
        <v>65837346</v>
      </c>
      <c r="S4" s="176">
        <v>45272155</v>
      </c>
      <c r="T4" s="176">
        <v>111109501</v>
      </c>
      <c r="U4" s="175">
        <v>66284160</v>
      </c>
      <c r="V4" s="176">
        <v>50161270</v>
      </c>
      <c r="W4" s="180">
        <v>116445430</v>
      </c>
      <c r="X4" s="175">
        <v>0</v>
      </c>
      <c r="Y4" s="176">
        <v>0</v>
      </c>
      <c r="Z4" s="176">
        <v>0</v>
      </c>
      <c r="AA4" s="175">
        <v>465156</v>
      </c>
      <c r="AB4" s="176">
        <v>1489966</v>
      </c>
      <c r="AC4" s="180">
        <v>1955122</v>
      </c>
      <c r="AD4" s="175">
        <v>5279730</v>
      </c>
      <c r="AE4" s="176">
        <v>2055984</v>
      </c>
      <c r="AF4" s="176">
        <v>7335714</v>
      </c>
      <c r="AG4" s="127" t="s">
        <v>54</v>
      </c>
      <c r="AH4" s="131" t="s">
        <v>7</v>
      </c>
    </row>
    <row r="5" spans="1:34" ht="15.5" x14ac:dyDescent="0.35">
      <c r="A5" s="54" t="s">
        <v>55</v>
      </c>
      <c r="B5" s="55" t="s">
        <v>56</v>
      </c>
      <c r="C5" s="75">
        <f t="shared" si="1"/>
        <v>275305499</v>
      </c>
      <c r="D5" s="72">
        <f t="shared" si="2"/>
        <v>127272839</v>
      </c>
      <c r="E5" s="72">
        <f t="shared" si="3"/>
        <v>402578338</v>
      </c>
      <c r="F5" s="177">
        <v>23096458</v>
      </c>
      <c r="G5" s="178">
        <v>10398647</v>
      </c>
      <c r="H5" s="178">
        <v>33495105</v>
      </c>
      <c r="I5" s="177">
        <v>64564321</v>
      </c>
      <c r="J5" s="178">
        <v>21083692</v>
      </c>
      <c r="K5" s="178">
        <v>85648013</v>
      </c>
      <c r="L5" s="177">
        <v>22820009</v>
      </c>
      <c r="M5" s="178">
        <v>7252127</v>
      </c>
      <c r="N5" s="178">
        <v>30072136</v>
      </c>
      <c r="O5" s="177">
        <v>27350526</v>
      </c>
      <c r="P5" s="178">
        <v>10450001</v>
      </c>
      <c r="Q5" s="178">
        <v>37800527</v>
      </c>
      <c r="R5" s="177">
        <v>65560574</v>
      </c>
      <c r="S5" s="178">
        <v>35258495</v>
      </c>
      <c r="T5" s="178">
        <v>100819069</v>
      </c>
      <c r="U5" s="177">
        <v>66168725</v>
      </c>
      <c r="V5" s="178">
        <v>39405598</v>
      </c>
      <c r="W5" s="179">
        <v>105574323</v>
      </c>
      <c r="X5" s="177">
        <v>0</v>
      </c>
      <c r="Y5" s="178">
        <v>0</v>
      </c>
      <c r="Z5" s="178">
        <v>0</v>
      </c>
      <c r="AA5" s="177">
        <v>465156</v>
      </c>
      <c r="AB5" s="178">
        <v>1368295</v>
      </c>
      <c r="AC5" s="179">
        <v>1833451</v>
      </c>
      <c r="AD5" s="177">
        <v>5279730</v>
      </c>
      <c r="AE5" s="178">
        <v>2055984</v>
      </c>
      <c r="AF5" s="178">
        <v>7335714</v>
      </c>
      <c r="AG5" s="54" t="s">
        <v>57</v>
      </c>
      <c r="AH5" s="56" t="s">
        <v>55</v>
      </c>
    </row>
    <row r="6" spans="1:34" ht="15.5" x14ac:dyDescent="0.35">
      <c r="A6" s="57" t="s">
        <v>58</v>
      </c>
      <c r="B6" s="55" t="s">
        <v>59</v>
      </c>
      <c r="C6" s="75">
        <f t="shared" si="1"/>
        <v>7231077</v>
      </c>
      <c r="D6" s="72">
        <f t="shared" si="2"/>
        <v>28107430</v>
      </c>
      <c r="E6" s="72">
        <f t="shared" si="3"/>
        <v>35338507</v>
      </c>
      <c r="F6" s="177">
        <v>2317179</v>
      </c>
      <c r="G6" s="178">
        <v>504278</v>
      </c>
      <c r="H6" s="178">
        <v>2821457</v>
      </c>
      <c r="I6" s="177">
        <v>990082</v>
      </c>
      <c r="J6" s="178">
        <v>27987</v>
      </c>
      <c r="K6" s="178">
        <v>1018069</v>
      </c>
      <c r="L6" s="177">
        <v>0</v>
      </c>
      <c r="M6" s="178">
        <v>0</v>
      </c>
      <c r="N6" s="178">
        <v>0</v>
      </c>
      <c r="O6" s="177">
        <v>313303</v>
      </c>
      <c r="P6" s="178">
        <v>0</v>
      </c>
      <c r="Q6" s="178">
        <v>313303</v>
      </c>
      <c r="R6" s="177">
        <v>651934</v>
      </c>
      <c r="S6" s="178">
        <v>5493</v>
      </c>
      <c r="T6" s="178">
        <v>657427</v>
      </c>
      <c r="U6" s="177">
        <v>539393</v>
      </c>
      <c r="V6" s="178">
        <v>27379221</v>
      </c>
      <c r="W6" s="179">
        <v>27918614</v>
      </c>
      <c r="X6" s="177">
        <v>0</v>
      </c>
      <c r="Y6" s="178">
        <v>0</v>
      </c>
      <c r="Z6" s="178">
        <v>0</v>
      </c>
      <c r="AA6" s="177">
        <v>0</v>
      </c>
      <c r="AB6" s="178">
        <v>0</v>
      </c>
      <c r="AC6" s="179">
        <v>0</v>
      </c>
      <c r="AD6" s="177">
        <v>2419186</v>
      </c>
      <c r="AE6" s="178">
        <v>190451</v>
      </c>
      <c r="AF6" s="178">
        <v>2609637</v>
      </c>
      <c r="AG6" s="57" t="s">
        <v>60</v>
      </c>
      <c r="AH6" s="58" t="s">
        <v>58</v>
      </c>
    </row>
    <row r="7" spans="1:34" ht="15.5" x14ac:dyDescent="0.35">
      <c r="A7" s="54" t="s">
        <v>61</v>
      </c>
      <c r="B7" s="55" t="s">
        <v>62</v>
      </c>
      <c r="C7" s="75">
        <f t="shared" si="1"/>
        <v>53934216</v>
      </c>
      <c r="D7" s="72">
        <f t="shared" si="2"/>
        <v>10333708</v>
      </c>
      <c r="E7" s="72">
        <f t="shared" si="3"/>
        <v>64267924</v>
      </c>
      <c r="F7" s="177">
        <v>390</v>
      </c>
      <c r="G7" s="178">
        <v>3415338</v>
      </c>
      <c r="H7" s="178">
        <v>3415728</v>
      </c>
      <c r="I7" s="177">
        <v>2948213</v>
      </c>
      <c r="J7" s="178">
        <v>166991</v>
      </c>
      <c r="K7" s="178">
        <v>3115204</v>
      </c>
      <c r="L7" s="177">
        <v>0</v>
      </c>
      <c r="M7" s="178">
        <v>0</v>
      </c>
      <c r="N7" s="178">
        <v>0</v>
      </c>
      <c r="O7" s="177">
        <v>0</v>
      </c>
      <c r="P7" s="178">
        <v>0</v>
      </c>
      <c r="Q7" s="178">
        <v>0</v>
      </c>
      <c r="R7" s="177">
        <v>0</v>
      </c>
      <c r="S7" s="178">
        <v>6751379</v>
      </c>
      <c r="T7" s="178">
        <v>6751379</v>
      </c>
      <c r="U7" s="177">
        <v>50985613</v>
      </c>
      <c r="V7" s="178">
        <v>0</v>
      </c>
      <c r="W7" s="179">
        <v>50985613</v>
      </c>
      <c r="X7" s="177">
        <v>0</v>
      </c>
      <c r="Y7" s="178">
        <v>0</v>
      </c>
      <c r="Z7" s="178">
        <v>0</v>
      </c>
      <c r="AA7" s="177">
        <v>0</v>
      </c>
      <c r="AB7" s="178">
        <v>0</v>
      </c>
      <c r="AC7" s="179">
        <v>0</v>
      </c>
      <c r="AD7" s="177">
        <v>0</v>
      </c>
      <c r="AE7" s="178">
        <v>0</v>
      </c>
      <c r="AF7" s="178">
        <v>0</v>
      </c>
      <c r="AG7" s="54" t="s">
        <v>63</v>
      </c>
      <c r="AH7" s="56" t="s">
        <v>61</v>
      </c>
    </row>
    <row r="8" spans="1:34" ht="15.5" x14ac:dyDescent="0.35">
      <c r="A8" s="54" t="s">
        <v>64</v>
      </c>
      <c r="B8" s="55" t="s">
        <v>65</v>
      </c>
      <c r="C8" s="75">
        <f t="shared" si="1"/>
        <v>214140206</v>
      </c>
      <c r="D8" s="72">
        <f t="shared" si="2"/>
        <v>88831701</v>
      </c>
      <c r="E8" s="72">
        <f t="shared" si="3"/>
        <v>302971907</v>
      </c>
      <c r="F8" s="177">
        <v>20778889</v>
      </c>
      <c r="G8" s="178">
        <v>6479031</v>
      </c>
      <c r="H8" s="178">
        <v>27257920</v>
      </c>
      <c r="I8" s="177">
        <v>60626026</v>
      </c>
      <c r="J8" s="178">
        <v>20888714</v>
      </c>
      <c r="K8" s="178">
        <v>81514740</v>
      </c>
      <c r="L8" s="177">
        <v>22820009</v>
      </c>
      <c r="M8" s="178">
        <v>7252127</v>
      </c>
      <c r="N8" s="178">
        <v>30072136</v>
      </c>
      <c r="O8" s="177">
        <v>27037223</v>
      </c>
      <c r="P8" s="178">
        <v>10450001</v>
      </c>
      <c r="Q8" s="178">
        <v>37487224</v>
      </c>
      <c r="R8" s="177">
        <v>64908640</v>
      </c>
      <c r="S8" s="178">
        <v>28501623</v>
      </c>
      <c r="T8" s="178">
        <v>93410263</v>
      </c>
      <c r="U8" s="177">
        <v>14643719</v>
      </c>
      <c r="V8" s="178">
        <v>12026377</v>
      </c>
      <c r="W8" s="179">
        <v>26670096</v>
      </c>
      <c r="X8" s="177">
        <v>0</v>
      </c>
      <c r="Y8" s="178">
        <v>0</v>
      </c>
      <c r="Z8" s="178">
        <v>0</v>
      </c>
      <c r="AA8" s="177">
        <v>465156</v>
      </c>
      <c r="AB8" s="178">
        <v>1368295</v>
      </c>
      <c r="AC8" s="179">
        <v>1833451</v>
      </c>
      <c r="AD8" s="177">
        <v>2860544</v>
      </c>
      <c r="AE8" s="178">
        <v>1865533</v>
      </c>
      <c r="AF8" s="178">
        <v>4726077</v>
      </c>
      <c r="AG8" s="54" t="s">
        <v>66</v>
      </c>
      <c r="AH8" s="56" t="s">
        <v>64</v>
      </c>
    </row>
    <row r="9" spans="1:34" ht="15.5" x14ac:dyDescent="0.35">
      <c r="A9" s="59" t="s">
        <v>67</v>
      </c>
      <c r="B9" s="55" t="s">
        <v>68</v>
      </c>
      <c r="C9" s="75">
        <f t="shared" si="1"/>
        <v>713718</v>
      </c>
      <c r="D9" s="72">
        <f t="shared" si="2"/>
        <v>1890933</v>
      </c>
      <c r="E9" s="72">
        <f t="shared" si="3"/>
        <v>2604651</v>
      </c>
      <c r="F9" s="177">
        <v>0</v>
      </c>
      <c r="G9" s="178">
        <v>171087</v>
      </c>
      <c r="H9" s="178">
        <v>171087</v>
      </c>
      <c r="I9" s="177">
        <v>93099</v>
      </c>
      <c r="J9" s="178">
        <v>634440</v>
      </c>
      <c r="K9" s="178">
        <v>727539</v>
      </c>
      <c r="L9" s="177">
        <v>4847</v>
      </c>
      <c r="M9" s="178">
        <v>168863</v>
      </c>
      <c r="N9" s="178">
        <v>173710</v>
      </c>
      <c r="O9" s="177">
        <v>352684</v>
      </c>
      <c r="P9" s="178">
        <v>566970</v>
      </c>
      <c r="Q9" s="178">
        <v>919654</v>
      </c>
      <c r="R9" s="177">
        <v>263088</v>
      </c>
      <c r="S9" s="178">
        <v>100460</v>
      </c>
      <c r="T9" s="178">
        <v>363548</v>
      </c>
      <c r="U9" s="177">
        <v>0</v>
      </c>
      <c r="V9" s="178">
        <v>249113</v>
      </c>
      <c r="W9" s="179">
        <v>249113</v>
      </c>
      <c r="X9" s="177">
        <v>0</v>
      </c>
      <c r="Y9" s="178">
        <v>0</v>
      </c>
      <c r="Z9" s="178">
        <v>0</v>
      </c>
      <c r="AA9" s="177">
        <v>0</v>
      </c>
      <c r="AB9" s="178">
        <v>0</v>
      </c>
      <c r="AC9" s="179">
        <v>0</v>
      </c>
      <c r="AD9" s="177">
        <v>0</v>
      </c>
      <c r="AE9" s="178">
        <v>0</v>
      </c>
      <c r="AF9" s="178">
        <v>0</v>
      </c>
      <c r="AG9" s="59" t="s">
        <v>69</v>
      </c>
      <c r="AH9" s="60" t="s">
        <v>67</v>
      </c>
    </row>
    <row r="10" spans="1:34" ht="15.5" x14ac:dyDescent="0.35">
      <c r="A10" s="54" t="s">
        <v>70</v>
      </c>
      <c r="B10" s="55" t="s">
        <v>71</v>
      </c>
      <c r="C10" s="75">
        <f t="shared" si="1"/>
        <v>374261</v>
      </c>
      <c r="D10" s="72">
        <f t="shared" si="2"/>
        <v>1890933</v>
      </c>
      <c r="E10" s="72">
        <f t="shared" si="3"/>
        <v>2265194</v>
      </c>
      <c r="F10" s="177">
        <v>0</v>
      </c>
      <c r="G10" s="178">
        <v>171087</v>
      </c>
      <c r="H10" s="178">
        <v>171087</v>
      </c>
      <c r="I10" s="177">
        <v>93099</v>
      </c>
      <c r="J10" s="178">
        <v>634440</v>
      </c>
      <c r="K10" s="178">
        <v>727539</v>
      </c>
      <c r="L10" s="177">
        <v>4847</v>
      </c>
      <c r="M10" s="178">
        <v>168863</v>
      </c>
      <c r="N10" s="178">
        <v>173710</v>
      </c>
      <c r="O10" s="177">
        <v>13227</v>
      </c>
      <c r="P10" s="178">
        <v>566970</v>
      </c>
      <c r="Q10" s="178">
        <v>580197</v>
      </c>
      <c r="R10" s="177">
        <v>263088</v>
      </c>
      <c r="S10" s="178">
        <v>100460</v>
      </c>
      <c r="T10" s="178">
        <v>363548</v>
      </c>
      <c r="U10" s="177">
        <v>0</v>
      </c>
      <c r="V10" s="178">
        <v>249113</v>
      </c>
      <c r="W10" s="179">
        <v>249113</v>
      </c>
      <c r="X10" s="177">
        <v>0</v>
      </c>
      <c r="Y10" s="178">
        <v>0</v>
      </c>
      <c r="Z10" s="178">
        <v>0</v>
      </c>
      <c r="AA10" s="177">
        <v>0</v>
      </c>
      <c r="AB10" s="178">
        <v>0</v>
      </c>
      <c r="AC10" s="179">
        <v>0</v>
      </c>
      <c r="AD10" s="177">
        <v>0</v>
      </c>
      <c r="AE10" s="178">
        <v>0</v>
      </c>
      <c r="AF10" s="178">
        <v>0</v>
      </c>
      <c r="AG10" s="54" t="s">
        <v>72</v>
      </c>
      <c r="AH10" s="56" t="s">
        <v>70</v>
      </c>
    </row>
    <row r="11" spans="1:34" ht="15.5" x14ac:dyDescent="0.35">
      <c r="A11" s="54" t="s">
        <v>73</v>
      </c>
      <c r="B11" s="55" t="s">
        <v>74</v>
      </c>
      <c r="C11" s="75">
        <f t="shared" si="1"/>
        <v>339457</v>
      </c>
      <c r="D11" s="72">
        <f t="shared" si="2"/>
        <v>0</v>
      </c>
      <c r="E11" s="72">
        <f t="shared" si="3"/>
        <v>339457</v>
      </c>
      <c r="F11" s="177">
        <v>0</v>
      </c>
      <c r="G11" s="178">
        <v>0</v>
      </c>
      <c r="H11" s="178">
        <v>0</v>
      </c>
      <c r="I11" s="177">
        <v>0</v>
      </c>
      <c r="J11" s="178">
        <v>0</v>
      </c>
      <c r="K11" s="178">
        <v>0</v>
      </c>
      <c r="L11" s="177">
        <v>0</v>
      </c>
      <c r="M11" s="178">
        <v>0</v>
      </c>
      <c r="N11" s="178">
        <v>0</v>
      </c>
      <c r="O11" s="177">
        <v>339457</v>
      </c>
      <c r="P11" s="178">
        <v>0</v>
      </c>
      <c r="Q11" s="178">
        <v>339457</v>
      </c>
      <c r="R11" s="177">
        <v>0</v>
      </c>
      <c r="S11" s="178">
        <v>0</v>
      </c>
      <c r="T11" s="178">
        <v>0</v>
      </c>
      <c r="U11" s="177">
        <v>0</v>
      </c>
      <c r="V11" s="178">
        <v>0</v>
      </c>
      <c r="W11" s="179">
        <v>0</v>
      </c>
      <c r="X11" s="177">
        <v>0</v>
      </c>
      <c r="Y11" s="178">
        <v>0</v>
      </c>
      <c r="Z11" s="178">
        <v>0</v>
      </c>
      <c r="AA11" s="177">
        <v>0</v>
      </c>
      <c r="AB11" s="178">
        <v>0</v>
      </c>
      <c r="AC11" s="179">
        <v>0</v>
      </c>
      <c r="AD11" s="177">
        <v>0</v>
      </c>
      <c r="AE11" s="178">
        <v>0</v>
      </c>
      <c r="AF11" s="178">
        <v>0</v>
      </c>
      <c r="AG11" s="54" t="s">
        <v>75</v>
      </c>
      <c r="AH11" s="56" t="s">
        <v>73</v>
      </c>
    </row>
    <row r="12" spans="1:34" ht="15.5" x14ac:dyDescent="0.35">
      <c r="A12" s="54" t="s">
        <v>76</v>
      </c>
      <c r="B12" s="55" t="s">
        <v>77</v>
      </c>
      <c r="C12" s="75">
        <f t="shared" si="1"/>
        <v>128737</v>
      </c>
      <c r="D12" s="72">
        <f t="shared" si="2"/>
        <v>52903604</v>
      </c>
      <c r="E12" s="72">
        <f t="shared" si="3"/>
        <v>53032341</v>
      </c>
      <c r="F12" s="177">
        <v>67629</v>
      </c>
      <c r="G12" s="178">
        <v>6434310</v>
      </c>
      <c r="H12" s="178">
        <v>6501939</v>
      </c>
      <c r="I12" s="177">
        <v>30972</v>
      </c>
      <c r="J12" s="178">
        <v>13550814</v>
      </c>
      <c r="K12" s="178">
        <v>13581786</v>
      </c>
      <c r="L12" s="177">
        <v>3819</v>
      </c>
      <c r="M12" s="178">
        <v>2289414</v>
      </c>
      <c r="N12" s="178">
        <v>2293233</v>
      </c>
      <c r="O12" s="177">
        <v>0</v>
      </c>
      <c r="P12" s="178">
        <v>10189452</v>
      </c>
      <c r="Q12" s="178">
        <v>10189452</v>
      </c>
      <c r="R12" s="177">
        <v>13325</v>
      </c>
      <c r="S12" s="178">
        <v>9822939</v>
      </c>
      <c r="T12" s="178">
        <v>9836264</v>
      </c>
      <c r="U12" s="177">
        <v>12992</v>
      </c>
      <c r="V12" s="178">
        <v>10495004</v>
      </c>
      <c r="W12" s="179">
        <v>10507996</v>
      </c>
      <c r="X12" s="177">
        <v>0</v>
      </c>
      <c r="Y12" s="178">
        <v>0</v>
      </c>
      <c r="Z12" s="178">
        <v>0</v>
      </c>
      <c r="AA12" s="177">
        <v>0</v>
      </c>
      <c r="AB12" s="178">
        <v>121671</v>
      </c>
      <c r="AC12" s="179">
        <v>121671</v>
      </c>
      <c r="AD12" s="177">
        <v>0</v>
      </c>
      <c r="AE12" s="178">
        <v>0</v>
      </c>
      <c r="AF12" s="178">
        <v>0</v>
      </c>
      <c r="AG12" s="54" t="s">
        <v>78</v>
      </c>
      <c r="AH12" s="56" t="s">
        <v>76</v>
      </c>
    </row>
    <row r="13" spans="1:34" ht="15.5" x14ac:dyDescent="0.35">
      <c r="A13" s="54" t="s">
        <v>79</v>
      </c>
      <c r="B13" s="55" t="s">
        <v>80</v>
      </c>
      <c r="C13" s="75">
        <f t="shared" si="1"/>
        <v>21595</v>
      </c>
      <c r="D13" s="72">
        <f t="shared" si="2"/>
        <v>24575676</v>
      </c>
      <c r="E13" s="72">
        <f t="shared" si="3"/>
        <v>24597271</v>
      </c>
      <c r="F13" s="177">
        <v>0</v>
      </c>
      <c r="G13" s="178">
        <v>0</v>
      </c>
      <c r="H13" s="178">
        <v>0</v>
      </c>
      <c r="I13" s="177">
        <v>4784</v>
      </c>
      <c r="J13" s="178">
        <v>1480135</v>
      </c>
      <c r="K13" s="178">
        <v>1484919</v>
      </c>
      <c r="L13" s="177">
        <v>3819</v>
      </c>
      <c r="M13" s="178">
        <v>2289414</v>
      </c>
      <c r="N13" s="178">
        <v>2293233</v>
      </c>
      <c r="O13" s="177">
        <v>0</v>
      </c>
      <c r="P13" s="178">
        <v>10189452</v>
      </c>
      <c r="Q13" s="178">
        <v>10189452</v>
      </c>
      <c r="R13" s="177">
        <v>0</v>
      </c>
      <c r="S13" s="178">
        <v>0</v>
      </c>
      <c r="T13" s="178">
        <v>0</v>
      </c>
      <c r="U13" s="177">
        <v>12992</v>
      </c>
      <c r="V13" s="178">
        <v>10495004</v>
      </c>
      <c r="W13" s="179">
        <v>10507996</v>
      </c>
      <c r="X13" s="177">
        <v>0</v>
      </c>
      <c r="Y13" s="178">
        <v>0</v>
      </c>
      <c r="Z13" s="178">
        <v>0</v>
      </c>
      <c r="AA13" s="177">
        <v>0</v>
      </c>
      <c r="AB13" s="178">
        <v>121671</v>
      </c>
      <c r="AC13" s="179">
        <v>121671</v>
      </c>
      <c r="AD13" s="177">
        <v>0</v>
      </c>
      <c r="AE13" s="178">
        <v>0</v>
      </c>
      <c r="AF13" s="178">
        <v>0</v>
      </c>
      <c r="AG13" s="54" t="s">
        <v>81</v>
      </c>
      <c r="AH13" s="56" t="s">
        <v>79</v>
      </c>
    </row>
    <row r="14" spans="1:34" ht="15.5" x14ac:dyDescent="0.35">
      <c r="A14" s="54" t="s">
        <v>82</v>
      </c>
      <c r="B14" s="55" t="s">
        <v>83</v>
      </c>
      <c r="C14" s="75">
        <f t="shared" si="1"/>
        <v>107142</v>
      </c>
      <c r="D14" s="72">
        <f t="shared" si="2"/>
        <v>28327928</v>
      </c>
      <c r="E14" s="72">
        <f t="shared" si="3"/>
        <v>28435070</v>
      </c>
      <c r="F14" s="177">
        <v>67629</v>
      </c>
      <c r="G14" s="178">
        <v>6434310</v>
      </c>
      <c r="H14" s="178">
        <v>6501939</v>
      </c>
      <c r="I14" s="177">
        <v>26188</v>
      </c>
      <c r="J14" s="178">
        <v>12070679</v>
      </c>
      <c r="K14" s="178">
        <v>12096867</v>
      </c>
      <c r="L14" s="177">
        <v>0</v>
      </c>
      <c r="M14" s="178">
        <v>0</v>
      </c>
      <c r="N14" s="178">
        <v>0</v>
      </c>
      <c r="O14" s="177">
        <v>0</v>
      </c>
      <c r="P14" s="178">
        <v>0</v>
      </c>
      <c r="Q14" s="178">
        <v>0</v>
      </c>
      <c r="R14" s="177">
        <v>13325</v>
      </c>
      <c r="S14" s="178">
        <v>9822939</v>
      </c>
      <c r="T14" s="178">
        <v>9836264</v>
      </c>
      <c r="U14" s="177">
        <v>0</v>
      </c>
      <c r="V14" s="178">
        <v>0</v>
      </c>
      <c r="W14" s="179">
        <v>0</v>
      </c>
      <c r="X14" s="177">
        <v>0</v>
      </c>
      <c r="Y14" s="178">
        <v>0</v>
      </c>
      <c r="Z14" s="178">
        <v>0</v>
      </c>
      <c r="AA14" s="177">
        <v>0</v>
      </c>
      <c r="AB14" s="178">
        <v>0</v>
      </c>
      <c r="AC14" s="179">
        <v>0</v>
      </c>
      <c r="AD14" s="177">
        <v>0</v>
      </c>
      <c r="AE14" s="178">
        <v>0</v>
      </c>
      <c r="AF14" s="178">
        <v>0</v>
      </c>
      <c r="AG14" s="54" t="s">
        <v>84</v>
      </c>
      <c r="AH14" s="56" t="s">
        <v>82</v>
      </c>
    </row>
    <row r="15" spans="1:34" ht="15.5" x14ac:dyDescent="0.35">
      <c r="A15" s="54" t="s">
        <v>85</v>
      </c>
      <c r="B15" s="55" t="s">
        <v>86</v>
      </c>
      <c r="C15" s="75">
        <f t="shared" si="1"/>
        <v>0</v>
      </c>
      <c r="D15" s="72">
        <f t="shared" si="2"/>
        <v>0</v>
      </c>
      <c r="E15" s="72">
        <f t="shared" si="3"/>
        <v>0</v>
      </c>
      <c r="F15" s="177">
        <v>0</v>
      </c>
      <c r="G15" s="178">
        <v>0</v>
      </c>
      <c r="H15" s="178">
        <v>0</v>
      </c>
      <c r="I15" s="177">
        <v>0</v>
      </c>
      <c r="J15" s="178">
        <v>0</v>
      </c>
      <c r="K15" s="178">
        <v>0</v>
      </c>
      <c r="L15" s="177">
        <v>0</v>
      </c>
      <c r="M15" s="178">
        <v>0</v>
      </c>
      <c r="N15" s="178">
        <v>0</v>
      </c>
      <c r="O15" s="177">
        <v>0</v>
      </c>
      <c r="P15" s="178">
        <v>0</v>
      </c>
      <c r="Q15" s="178">
        <v>0</v>
      </c>
      <c r="R15" s="177">
        <v>0</v>
      </c>
      <c r="S15" s="178">
        <v>0</v>
      </c>
      <c r="T15" s="178">
        <v>0</v>
      </c>
      <c r="U15" s="177">
        <v>0</v>
      </c>
      <c r="V15" s="178">
        <v>0</v>
      </c>
      <c r="W15" s="179">
        <v>0</v>
      </c>
      <c r="X15" s="177">
        <v>0</v>
      </c>
      <c r="Y15" s="178">
        <v>0</v>
      </c>
      <c r="Z15" s="178">
        <v>0</v>
      </c>
      <c r="AA15" s="177">
        <v>0</v>
      </c>
      <c r="AB15" s="178">
        <v>0</v>
      </c>
      <c r="AC15" s="179">
        <v>0</v>
      </c>
      <c r="AD15" s="177">
        <v>0</v>
      </c>
      <c r="AE15" s="178">
        <v>0</v>
      </c>
      <c r="AF15" s="178">
        <v>0</v>
      </c>
      <c r="AG15" s="54" t="s">
        <v>87</v>
      </c>
      <c r="AH15" s="56" t="s">
        <v>85</v>
      </c>
    </row>
    <row r="16" spans="1:34" ht="15.5" x14ac:dyDescent="0.35">
      <c r="A16" s="54" t="s">
        <v>88</v>
      </c>
      <c r="B16" s="55" t="s">
        <v>89</v>
      </c>
      <c r="C16" s="75">
        <f t="shared" si="1"/>
        <v>0</v>
      </c>
      <c r="D16" s="72">
        <f t="shared" si="2"/>
        <v>0</v>
      </c>
      <c r="E16" s="72">
        <f t="shared" si="3"/>
        <v>0</v>
      </c>
      <c r="F16" s="177">
        <v>0</v>
      </c>
      <c r="G16" s="178">
        <v>0</v>
      </c>
      <c r="H16" s="179">
        <v>0</v>
      </c>
      <c r="I16" s="177">
        <v>0</v>
      </c>
      <c r="J16" s="178">
        <v>0</v>
      </c>
      <c r="K16" s="178">
        <v>0</v>
      </c>
      <c r="L16" s="177">
        <v>0</v>
      </c>
      <c r="M16" s="178">
        <v>0</v>
      </c>
      <c r="N16" s="179">
        <v>0</v>
      </c>
      <c r="O16" s="178">
        <v>0</v>
      </c>
      <c r="P16" s="178">
        <v>0</v>
      </c>
      <c r="Q16" s="178">
        <v>0</v>
      </c>
      <c r="R16" s="177">
        <v>0</v>
      </c>
      <c r="S16" s="178">
        <v>0</v>
      </c>
      <c r="T16" s="179">
        <v>0</v>
      </c>
      <c r="U16" s="177">
        <v>0</v>
      </c>
      <c r="V16" s="178">
        <v>0</v>
      </c>
      <c r="W16" s="179">
        <v>0</v>
      </c>
      <c r="X16" s="178">
        <v>0</v>
      </c>
      <c r="Y16" s="178">
        <v>0</v>
      </c>
      <c r="Z16" s="178">
        <v>0</v>
      </c>
      <c r="AA16" s="177">
        <v>0</v>
      </c>
      <c r="AB16" s="178">
        <v>0</v>
      </c>
      <c r="AC16" s="179">
        <v>0</v>
      </c>
      <c r="AD16" s="178">
        <v>0</v>
      </c>
      <c r="AE16" s="178">
        <v>0</v>
      </c>
      <c r="AF16" s="178">
        <v>0</v>
      </c>
      <c r="AG16" s="54" t="s">
        <v>90</v>
      </c>
      <c r="AH16" s="56" t="s">
        <v>88</v>
      </c>
    </row>
    <row r="17" spans="1:34" ht="15.5" x14ac:dyDescent="0.35">
      <c r="A17" s="54" t="s">
        <v>91</v>
      </c>
      <c r="B17" s="55" t="s">
        <v>92</v>
      </c>
      <c r="C17" s="75">
        <f t="shared" si="1"/>
        <v>0</v>
      </c>
      <c r="D17" s="72">
        <f t="shared" si="2"/>
        <v>0</v>
      </c>
      <c r="E17" s="72">
        <f t="shared" si="3"/>
        <v>0</v>
      </c>
      <c r="F17" s="177">
        <v>0</v>
      </c>
      <c r="G17" s="178">
        <v>0</v>
      </c>
      <c r="H17" s="179">
        <v>0</v>
      </c>
      <c r="I17" s="177">
        <v>0</v>
      </c>
      <c r="J17" s="178">
        <v>0</v>
      </c>
      <c r="K17" s="178">
        <v>0</v>
      </c>
      <c r="L17" s="177">
        <v>0</v>
      </c>
      <c r="M17" s="178">
        <v>0</v>
      </c>
      <c r="N17" s="179">
        <v>0</v>
      </c>
      <c r="O17" s="178">
        <v>0</v>
      </c>
      <c r="P17" s="178">
        <v>0</v>
      </c>
      <c r="Q17" s="178">
        <v>0</v>
      </c>
      <c r="R17" s="177">
        <v>0</v>
      </c>
      <c r="S17" s="178">
        <v>0</v>
      </c>
      <c r="T17" s="179">
        <v>0</v>
      </c>
      <c r="U17" s="177">
        <v>0</v>
      </c>
      <c r="V17" s="178">
        <v>0</v>
      </c>
      <c r="W17" s="179">
        <v>0</v>
      </c>
      <c r="X17" s="178">
        <v>0</v>
      </c>
      <c r="Y17" s="178">
        <v>0</v>
      </c>
      <c r="Z17" s="178">
        <v>0</v>
      </c>
      <c r="AA17" s="177">
        <v>0</v>
      </c>
      <c r="AB17" s="178">
        <v>0</v>
      </c>
      <c r="AC17" s="179">
        <v>0</v>
      </c>
      <c r="AD17" s="178">
        <v>0</v>
      </c>
      <c r="AE17" s="178">
        <v>0</v>
      </c>
      <c r="AF17" s="178">
        <v>0</v>
      </c>
      <c r="AG17" s="54" t="s">
        <v>93</v>
      </c>
      <c r="AH17" s="56" t="s">
        <v>91</v>
      </c>
    </row>
    <row r="18" spans="1:34" ht="15.5" x14ac:dyDescent="0.35">
      <c r="A18" s="54" t="s">
        <v>94</v>
      </c>
      <c r="B18" s="55" t="s">
        <v>95</v>
      </c>
      <c r="C18" s="75">
        <f t="shared" si="1"/>
        <v>0</v>
      </c>
      <c r="D18" s="72">
        <f t="shared" si="2"/>
        <v>0</v>
      </c>
      <c r="E18" s="72">
        <f t="shared" si="3"/>
        <v>0</v>
      </c>
      <c r="F18" s="177">
        <v>0</v>
      </c>
      <c r="G18" s="178">
        <v>0</v>
      </c>
      <c r="H18" s="179">
        <v>0</v>
      </c>
      <c r="I18" s="177">
        <v>0</v>
      </c>
      <c r="J18" s="178">
        <v>0</v>
      </c>
      <c r="K18" s="178">
        <v>0</v>
      </c>
      <c r="L18" s="177">
        <v>0</v>
      </c>
      <c r="M18" s="178">
        <v>0</v>
      </c>
      <c r="N18" s="179">
        <v>0</v>
      </c>
      <c r="O18" s="178">
        <v>0</v>
      </c>
      <c r="P18" s="178">
        <v>0</v>
      </c>
      <c r="Q18" s="178">
        <v>0</v>
      </c>
      <c r="R18" s="177">
        <v>0</v>
      </c>
      <c r="S18" s="178">
        <v>0</v>
      </c>
      <c r="T18" s="179">
        <v>0</v>
      </c>
      <c r="U18" s="177">
        <v>0</v>
      </c>
      <c r="V18" s="178">
        <v>0</v>
      </c>
      <c r="W18" s="179">
        <v>0</v>
      </c>
      <c r="X18" s="178">
        <v>0</v>
      </c>
      <c r="Y18" s="178">
        <v>0</v>
      </c>
      <c r="Z18" s="178">
        <v>0</v>
      </c>
      <c r="AA18" s="177">
        <v>0</v>
      </c>
      <c r="AB18" s="178">
        <v>0</v>
      </c>
      <c r="AC18" s="179">
        <v>0</v>
      </c>
      <c r="AD18" s="178">
        <v>0</v>
      </c>
      <c r="AE18" s="178">
        <v>0</v>
      </c>
      <c r="AF18" s="178">
        <v>0</v>
      </c>
      <c r="AG18" s="54" t="s">
        <v>96</v>
      </c>
      <c r="AH18" s="56" t="s">
        <v>94</v>
      </c>
    </row>
    <row r="19" spans="1:34" ht="15.5" x14ac:dyDescent="0.35">
      <c r="A19" s="54" t="s">
        <v>97</v>
      </c>
      <c r="B19" s="55" t="s">
        <v>98</v>
      </c>
      <c r="C19" s="75">
        <f t="shared" si="1"/>
        <v>4832422</v>
      </c>
      <c r="D19" s="72">
        <f t="shared" si="2"/>
        <v>536126</v>
      </c>
      <c r="E19" s="72">
        <f t="shared" si="3"/>
        <v>5368548</v>
      </c>
      <c r="F19" s="177">
        <v>0</v>
      </c>
      <c r="G19" s="178">
        <v>49294</v>
      </c>
      <c r="H19" s="179">
        <v>49294</v>
      </c>
      <c r="I19" s="177">
        <v>4826074</v>
      </c>
      <c r="J19" s="178">
        <v>385016</v>
      </c>
      <c r="K19" s="178">
        <v>5211090</v>
      </c>
      <c r="L19" s="177">
        <v>0</v>
      </c>
      <c r="M19" s="178">
        <v>0</v>
      </c>
      <c r="N19" s="179">
        <v>0</v>
      </c>
      <c r="O19" s="178">
        <v>0</v>
      </c>
      <c r="P19" s="178">
        <v>0</v>
      </c>
      <c r="Q19" s="178">
        <v>0</v>
      </c>
      <c r="R19" s="177">
        <v>359</v>
      </c>
      <c r="S19" s="178">
        <v>90261</v>
      </c>
      <c r="T19" s="179">
        <v>90620</v>
      </c>
      <c r="U19" s="177">
        <v>5989</v>
      </c>
      <c r="V19" s="178">
        <v>11555</v>
      </c>
      <c r="W19" s="179">
        <v>17544</v>
      </c>
      <c r="X19" s="178">
        <v>0</v>
      </c>
      <c r="Y19" s="178">
        <v>0</v>
      </c>
      <c r="Z19" s="178">
        <v>0</v>
      </c>
      <c r="AA19" s="177">
        <v>0</v>
      </c>
      <c r="AB19" s="178">
        <v>0</v>
      </c>
      <c r="AC19" s="179">
        <v>0</v>
      </c>
      <c r="AD19" s="178">
        <v>0</v>
      </c>
      <c r="AE19" s="178">
        <v>0</v>
      </c>
      <c r="AF19" s="178">
        <v>0</v>
      </c>
      <c r="AG19" s="54" t="s">
        <v>99</v>
      </c>
      <c r="AH19" s="56" t="s">
        <v>97</v>
      </c>
    </row>
    <row r="20" spans="1:34" ht="15.5" x14ac:dyDescent="0.35">
      <c r="A20" s="54" t="s">
        <v>100</v>
      </c>
      <c r="B20" s="55" t="s">
        <v>101</v>
      </c>
      <c r="C20" s="75">
        <f t="shared" si="1"/>
        <v>274666</v>
      </c>
      <c r="D20" s="72">
        <f t="shared" si="2"/>
        <v>0</v>
      </c>
      <c r="E20" s="72">
        <f t="shared" si="3"/>
        <v>274666</v>
      </c>
      <c r="F20" s="177">
        <v>178212</v>
      </c>
      <c r="G20" s="178">
        <v>0</v>
      </c>
      <c r="H20" s="179">
        <v>178212</v>
      </c>
      <c r="I20" s="177">
        <v>0</v>
      </c>
      <c r="J20" s="178">
        <v>0</v>
      </c>
      <c r="K20" s="178">
        <v>0</v>
      </c>
      <c r="L20" s="177">
        <v>0</v>
      </c>
      <c r="M20" s="178">
        <v>0</v>
      </c>
      <c r="N20" s="179">
        <v>0</v>
      </c>
      <c r="O20" s="178">
        <v>0</v>
      </c>
      <c r="P20" s="178">
        <v>0</v>
      </c>
      <c r="Q20" s="178">
        <v>0</v>
      </c>
      <c r="R20" s="177">
        <v>0</v>
      </c>
      <c r="S20" s="178">
        <v>0</v>
      </c>
      <c r="T20" s="179">
        <v>0</v>
      </c>
      <c r="U20" s="177">
        <v>96454</v>
      </c>
      <c r="V20" s="178">
        <v>0</v>
      </c>
      <c r="W20" s="179">
        <v>96454</v>
      </c>
      <c r="X20" s="178">
        <v>0</v>
      </c>
      <c r="Y20" s="178">
        <v>0</v>
      </c>
      <c r="Z20" s="178">
        <v>0</v>
      </c>
      <c r="AA20" s="177">
        <v>0</v>
      </c>
      <c r="AB20" s="178">
        <v>0</v>
      </c>
      <c r="AC20" s="179">
        <v>0</v>
      </c>
      <c r="AD20" s="178">
        <v>0</v>
      </c>
      <c r="AE20" s="178">
        <v>0</v>
      </c>
      <c r="AF20" s="178">
        <v>0</v>
      </c>
      <c r="AG20" s="54" t="s">
        <v>102</v>
      </c>
      <c r="AH20" s="56" t="s">
        <v>100</v>
      </c>
    </row>
    <row r="21" spans="1:34" s="119" customFormat="1" ht="15.5" x14ac:dyDescent="0.35">
      <c r="A21" s="127" t="s">
        <v>8</v>
      </c>
      <c r="B21" s="128" t="s">
        <v>103</v>
      </c>
      <c r="C21" s="129">
        <f t="shared" si="1"/>
        <v>203247121</v>
      </c>
      <c r="D21" s="130">
        <f t="shared" si="2"/>
        <v>69472629</v>
      </c>
      <c r="E21" s="130">
        <f t="shared" si="3"/>
        <v>272719750</v>
      </c>
      <c r="F21" s="175">
        <v>11042295</v>
      </c>
      <c r="G21" s="176">
        <v>1341379</v>
      </c>
      <c r="H21" s="180">
        <v>12383674</v>
      </c>
      <c r="I21" s="175">
        <v>96030796</v>
      </c>
      <c r="J21" s="176">
        <v>13707495</v>
      </c>
      <c r="K21" s="176">
        <v>109738291</v>
      </c>
      <c r="L21" s="175">
        <v>27667206</v>
      </c>
      <c r="M21" s="176">
        <v>1778522</v>
      </c>
      <c r="N21" s="180">
        <v>29445728</v>
      </c>
      <c r="O21" s="176">
        <v>33797244</v>
      </c>
      <c r="P21" s="176">
        <v>13978911</v>
      </c>
      <c r="Q21" s="176">
        <v>47776155</v>
      </c>
      <c r="R21" s="175">
        <v>11094469</v>
      </c>
      <c r="S21" s="176">
        <v>26513360</v>
      </c>
      <c r="T21" s="180">
        <v>37607829</v>
      </c>
      <c r="U21" s="175">
        <v>16769714</v>
      </c>
      <c r="V21" s="176">
        <v>3345661</v>
      </c>
      <c r="W21" s="180">
        <v>20115375</v>
      </c>
      <c r="X21" s="176">
        <v>2944540</v>
      </c>
      <c r="Y21" s="176">
        <v>0</v>
      </c>
      <c r="Z21" s="176">
        <v>2944540</v>
      </c>
      <c r="AA21" s="175">
        <v>414225</v>
      </c>
      <c r="AB21" s="176">
        <v>354650</v>
      </c>
      <c r="AC21" s="180">
        <v>768875</v>
      </c>
      <c r="AD21" s="176">
        <v>3486632</v>
      </c>
      <c r="AE21" s="176">
        <v>8452651</v>
      </c>
      <c r="AF21" s="176">
        <v>11939283</v>
      </c>
      <c r="AG21" s="127" t="s">
        <v>104</v>
      </c>
      <c r="AH21" s="131" t="s">
        <v>8</v>
      </c>
    </row>
    <row r="22" spans="1:34" ht="15.5" x14ac:dyDescent="0.35">
      <c r="A22" s="54" t="s">
        <v>105</v>
      </c>
      <c r="B22" s="55" t="s">
        <v>106</v>
      </c>
      <c r="C22" s="75">
        <f t="shared" si="1"/>
        <v>203202621</v>
      </c>
      <c r="D22" s="72">
        <f t="shared" si="2"/>
        <v>69472629</v>
      </c>
      <c r="E22" s="72">
        <f t="shared" si="3"/>
        <v>272675250</v>
      </c>
      <c r="F22" s="177">
        <v>10997795</v>
      </c>
      <c r="G22" s="178">
        <v>1341379</v>
      </c>
      <c r="H22" s="179">
        <v>12339174</v>
      </c>
      <c r="I22" s="177">
        <v>96030796</v>
      </c>
      <c r="J22" s="178">
        <v>13707495</v>
      </c>
      <c r="K22" s="178">
        <v>109738291</v>
      </c>
      <c r="L22" s="177">
        <v>27667206</v>
      </c>
      <c r="M22" s="178">
        <v>1778522</v>
      </c>
      <c r="N22" s="179">
        <v>29445728</v>
      </c>
      <c r="O22" s="178">
        <v>33797244</v>
      </c>
      <c r="P22" s="178">
        <v>13978911</v>
      </c>
      <c r="Q22" s="178">
        <v>47776155</v>
      </c>
      <c r="R22" s="177">
        <v>11094469</v>
      </c>
      <c r="S22" s="178">
        <v>26513360</v>
      </c>
      <c r="T22" s="179">
        <v>37607829</v>
      </c>
      <c r="U22" s="177">
        <v>16769714</v>
      </c>
      <c r="V22" s="178">
        <v>3345661</v>
      </c>
      <c r="W22" s="179">
        <v>20115375</v>
      </c>
      <c r="X22" s="178">
        <v>2944540</v>
      </c>
      <c r="Y22" s="178">
        <v>0</v>
      </c>
      <c r="Z22" s="178">
        <v>2944540</v>
      </c>
      <c r="AA22" s="177">
        <v>414225</v>
      </c>
      <c r="AB22" s="178">
        <v>354650</v>
      </c>
      <c r="AC22" s="179">
        <v>768875</v>
      </c>
      <c r="AD22" s="178">
        <v>3486632</v>
      </c>
      <c r="AE22" s="178">
        <v>8452651</v>
      </c>
      <c r="AF22" s="178">
        <v>11939283</v>
      </c>
      <c r="AG22" s="54" t="s">
        <v>107</v>
      </c>
      <c r="AH22" s="56" t="s">
        <v>105</v>
      </c>
    </row>
    <row r="23" spans="1:34" ht="15.5" x14ac:dyDescent="0.35">
      <c r="A23" s="54" t="s">
        <v>108</v>
      </c>
      <c r="B23" s="55" t="s">
        <v>109</v>
      </c>
      <c r="C23" s="75">
        <f t="shared" si="1"/>
        <v>18556159</v>
      </c>
      <c r="D23" s="72">
        <f t="shared" si="2"/>
        <v>68461578</v>
      </c>
      <c r="E23" s="72">
        <f t="shared" si="3"/>
        <v>87017737</v>
      </c>
      <c r="F23" s="177">
        <v>848079</v>
      </c>
      <c r="G23" s="178">
        <v>1341379</v>
      </c>
      <c r="H23" s="179">
        <v>2189458</v>
      </c>
      <c r="I23" s="177">
        <v>7573069</v>
      </c>
      <c r="J23" s="178">
        <v>13707495</v>
      </c>
      <c r="K23" s="178">
        <v>21280564</v>
      </c>
      <c r="L23" s="177">
        <v>257030</v>
      </c>
      <c r="M23" s="178">
        <v>1151923</v>
      </c>
      <c r="N23" s="179">
        <v>1408953</v>
      </c>
      <c r="O23" s="178">
        <v>1007792</v>
      </c>
      <c r="P23" s="178">
        <v>13594459</v>
      </c>
      <c r="Q23" s="178">
        <v>14602251</v>
      </c>
      <c r="R23" s="177">
        <v>2385681</v>
      </c>
      <c r="S23" s="178">
        <v>26513360</v>
      </c>
      <c r="T23" s="179">
        <v>28899041</v>
      </c>
      <c r="U23" s="177">
        <v>2648140</v>
      </c>
      <c r="V23" s="178">
        <v>3345661</v>
      </c>
      <c r="W23" s="179">
        <v>5993801</v>
      </c>
      <c r="X23" s="178">
        <v>0</v>
      </c>
      <c r="Y23" s="178">
        <v>0</v>
      </c>
      <c r="Z23" s="178">
        <v>0</v>
      </c>
      <c r="AA23" s="177">
        <v>349736</v>
      </c>
      <c r="AB23" s="178">
        <v>354650</v>
      </c>
      <c r="AC23" s="179">
        <v>704386</v>
      </c>
      <c r="AD23" s="178">
        <v>3486632</v>
      </c>
      <c r="AE23" s="178">
        <v>8452651</v>
      </c>
      <c r="AF23" s="178">
        <v>11939283</v>
      </c>
      <c r="AG23" s="54" t="s">
        <v>110</v>
      </c>
      <c r="AH23" s="56" t="s">
        <v>108</v>
      </c>
    </row>
    <row r="24" spans="1:34" ht="15.5" x14ac:dyDescent="0.35">
      <c r="A24" s="54" t="s">
        <v>111</v>
      </c>
      <c r="B24" s="55" t="s">
        <v>112</v>
      </c>
      <c r="C24" s="75">
        <f t="shared" si="1"/>
        <v>152500</v>
      </c>
      <c r="D24" s="72">
        <f t="shared" si="2"/>
        <v>0</v>
      </c>
      <c r="E24" s="72">
        <f t="shared" si="3"/>
        <v>152500</v>
      </c>
      <c r="F24" s="177">
        <v>22500</v>
      </c>
      <c r="G24" s="178">
        <v>0</v>
      </c>
      <c r="H24" s="179">
        <v>22500</v>
      </c>
      <c r="I24" s="177">
        <v>22500</v>
      </c>
      <c r="J24" s="178">
        <v>0</v>
      </c>
      <c r="K24" s="178">
        <v>22500</v>
      </c>
      <c r="L24" s="177">
        <v>22500</v>
      </c>
      <c r="M24" s="178">
        <v>0</v>
      </c>
      <c r="N24" s="179">
        <v>22500</v>
      </c>
      <c r="O24" s="178">
        <v>22500</v>
      </c>
      <c r="P24" s="178">
        <v>0</v>
      </c>
      <c r="Q24" s="178">
        <v>22500</v>
      </c>
      <c r="R24" s="177">
        <v>0</v>
      </c>
      <c r="S24" s="178">
        <v>0</v>
      </c>
      <c r="T24" s="179">
        <v>0</v>
      </c>
      <c r="U24" s="177">
        <v>0</v>
      </c>
      <c r="V24" s="178">
        <v>0</v>
      </c>
      <c r="W24" s="179">
        <v>0</v>
      </c>
      <c r="X24" s="178">
        <v>0</v>
      </c>
      <c r="Y24" s="178">
        <v>0</v>
      </c>
      <c r="Z24" s="178">
        <v>0</v>
      </c>
      <c r="AA24" s="177">
        <v>62500</v>
      </c>
      <c r="AB24" s="178">
        <v>0</v>
      </c>
      <c r="AC24" s="179">
        <v>62500</v>
      </c>
      <c r="AD24" s="178">
        <v>0</v>
      </c>
      <c r="AE24" s="178">
        <v>0</v>
      </c>
      <c r="AF24" s="178">
        <v>0</v>
      </c>
      <c r="AG24" s="54" t="s">
        <v>113</v>
      </c>
      <c r="AH24" s="56" t="s">
        <v>111</v>
      </c>
    </row>
    <row r="25" spans="1:34" ht="15.5" x14ac:dyDescent="0.35">
      <c r="A25" s="54" t="s">
        <v>114</v>
      </c>
      <c r="B25" s="55" t="s">
        <v>115</v>
      </c>
      <c r="C25" s="75">
        <f t="shared" si="1"/>
        <v>37861866</v>
      </c>
      <c r="D25" s="72">
        <f t="shared" si="2"/>
        <v>384452</v>
      </c>
      <c r="E25" s="72">
        <f t="shared" si="3"/>
        <v>38246318</v>
      </c>
      <c r="F25" s="177">
        <v>626280</v>
      </c>
      <c r="G25" s="178">
        <v>0</v>
      </c>
      <c r="H25" s="179">
        <v>626280</v>
      </c>
      <c r="I25" s="177">
        <v>5708160</v>
      </c>
      <c r="J25" s="178">
        <v>0</v>
      </c>
      <c r="K25" s="179">
        <v>5708160</v>
      </c>
      <c r="L25" s="177">
        <v>26858081</v>
      </c>
      <c r="M25" s="178">
        <v>0</v>
      </c>
      <c r="N25" s="179">
        <v>26858081</v>
      </c>
      <c r="O25" s="178">
        <v>1091084</v>
      </c>
      <c r="P25" s="178">
        <v>384452</v>
      </c>
      <c r="Q25" s="178">
        <v>1475536</v>
      </c>
      <c r="R25" s="177">
        <v>3578261</v>
      </c>
      <c r="S25" s="178">
        <v>0</v>
      </c>
      <c r="T25" s="179">
        <v>3578261</v>
      </c>
      <c r="U25" s="177">
        <v>0</v>
      </c>
      <c r="V25" s="178">
        <v>0</v>
      </c>
      <c r="W25" s="179">
        <v>0</v>
      </c>
      <c r="X25" s="178">
        <v>0</v>
      </c>
      <c r="Y25" s="178">
        <v>0</v>
      </c>
      <c r="Z25" s="178">
        <v>0</v>
      </c>
      <c r="AA25" s="177">
        <v>0</v>
      </c>
      <c r="AB25" s="178">
        <v>0</v>
      </c>
      <c r="AC25" s="179">
        <v>0</v>
      </c>
      <c r="AD25" s="178">
        <v>0</v>
      </c>
      <c r="AE25" s="178">
        <v>0</v>
      </c>
      <c r="AF25" s="178">
        <v>0</v>
      </c>
      <c r="AG25" s="54" t="s">
        <v>116</v>
      </c>
      <c r="AH25" s="56" t="s">
        <v>114</v>
      </c>
    </row>
    <row r="26" spans="1:34" ht="15.5" x14ac:dyDescent="0.35">
      <c r="A26" s="54" t="s">
        <v>117</v>
      </c>
      <c r="B26" s="55" t="s">
        <v>118</v>
      </c>
      <c r="C26" s="75">
        <f t="shared" si="1"/>
        <v>0</v>
      </c>
      <c r="D26" s="72">
        <f t="shared" si="2"/>
        <v>0</v>
      </c>
      <c r="E26" s="72">
        <f t="shared" si="3"/>
        <v>0</v>
      </c>
      <c r="F26" s="177">
        <v>0</v>
      </c>
      <c r="G26" s="178">
        <v>0</v>
      </c>
      <c r="H26" s="179">
        <v>0</v>
      </c>
      <c r="I26" s="177">
        <v>0</v>
      </c>
      <c r="J26" s="178">
        <v>0</v>
      </c>
      <c r="K26" s="179">
        <v>0</v>
      </c>
      <c r="L26" s="177">
        <v>0</v>
      </c>
      <c r="M26" s="178">
        <v>0</v>
      </c>
      <c r="N26" s="179">
        <v>0</v>
      </c>
      <c r="O26" s="178">
        <v>0</v>
      </c>
      <c r="P26" s="178">
        <v>0</v>
      </c>
      <c r="Q26" s="178">
        <v>0</v>
      </c>
      <c r="R26" s="177">
        <v>0</v>
      </c>
      <c r="S26" s="178">
        <v>0</v>
      </c>
      <c r="T26" s="179">
        <v>0</v>
      </c>
      <c r="U26" s="177">
        <v>0</v>
      </c>
      <c r="V26" s="178">
        <v>0</v>
      </c>
      <c r="W26" s="179">
        <v>0</v>
      </c>
      <c r="X26" s="178">
        <v>0</v>
      </c>
      <c r="Y26" s="178">
        <v>0</v>
      </c>
      <c r="Z26" s="178">
        <v>0</v>
      </c>
      <c r="AA26" s="177">
        <v>0</v>
      </c>
      <c r="AB26" s="178">
        <v>0</v>
      </c>
      <c r="AC26" s="179">
        <v>0</v>
      </c>
      <c r="AD26" s="178">
        <v>0</v>
      </c>
      <c r="AE26" s="178">
        <v>0</v>
      </c>
      <c r="AF26" s="178">
        <v>0</v>
      </c>
      <c r="AG26" s="54" t="s">
        <v>119</v>
      </c>
      <c r="AH26" s="56" t="s">
        <v>117</v>
      </c>
    </row>
    <row r="27" spans="1:34" ht="15.5" x14ac:dyDescent="0.35">
      <c r="A27" s="54" t="s">
        <v>120</v>
      </c>
      <c r="B27" s="55" t="s">
        <v>121</v>
      </c>
      <c r="C27" s="75">
        <f t="shared" si="1"/>
        <v>0</v>
      </c>
      <c r="D27" s="72">
        <f t="shared" si="2"/>
        <v>0</v>
      </c>
      <c r="E27" s="72">
        <f t="shared" si="3"/>
        <v>0</v>
      </c>
      <c r="F27" s="177">
        <v>0</v>
      </c>
      <c r="G27" s="178">
        <v>0</v>
      </c>
      <c r="H27" s="179">
        <v>0</v>
      </c>
      <c r="I27" s="177">
        <v>0</v>
      </c>
      <c r="J27" s="178">
        <v>0</v>
      </c>
      <c r="K27" s="179">
        <v>0</v>
      </c>
      <c r="L27" s="177">
        <v>0</v>
      </c>
      <c r="M27" s="178">
        <v>0</v>
      </c>
      <c r="N27" s="179">
        <v>0</v>
      </c>
      <c r="O27" s="178">
        <v>0</v>
      </c>
      <c r="P27" s="178">
        <v>0</v>
      </c>
      <c r="Q27" s="178">
        <v>0</v>
      </c>
      <c r="R27" s="177">
        <v>0</v>
      </c>
      <c r="S27" s="178">
        <v>0</v>
      </c>
      <c r="T27" s="179">
        <v>0</v>
      </c>
      <c r="U27" s="177">
        <v>0</v>
      </c>
      <c r="V27" s="178">
        <v>0</v>
      </c>
      <c r="W27" s="179">
        <v>0</v>
      </c>
      <c r="X27" s="178">
        <v>0</v>
      </c>
      <c r="Y27" s="178">
        <v>0</v>
      </c>
      <c r="Z27" s="178">
        <v>0</v>
      </c>
      <c r="AA27" s="177">
        <v>0</v>
      </c>
      <c r="AB27" s="178">
        <v>0</v>
      </c>
      <c r="AC27" s="179">
        <v>0</v>
      </c>
      <c r="AD27" s="178">
        <v>0</v>
      </c>
      <c r="AE27" s="178">
        <v>0</v>
      </c>
      <c r="AF27" s="178">
        <v>0</v>
      </c>
      <c r="AG27" s="54" t="s">
        <v>122</v>
      </c>
      <c r="AH27" s="56" t="s">
        <v>120</v>
      </c>
    </row>
    <row r="28" spans="1:34" ht="15.5" x14ac:dyDescent="0.35">
      <c r="A28" s="54" t="s">
        <v>123</v>
      </c>
      <c r="B28" s="55" t="s">
        <v>124</v>
      </c>
      <c r="C28" s="75">
        <f t="shared" si="1"/>
        <v>15369969</v>
      </c>
      <c r="D28" s="72">
        <f t="shared" si="2"/>
        <v>0</v>
      </c>
      <c r="E28" s="72">
        <f t="shared" si="3"/>
        <v>15369969</v>
      </c>
      <c r="F28" s="177">
        <v>2174162</v>
      </c>
      <c r="G28" s="178">
        <v>0</v>
      </c>
      <c r="H28" s="179">
        <v>2174162</v>
      </c>
      <c r="I28" s="177">
        <v>5864748</v>
      </c>
      <c r="J28" s="178">
        <v>0</v>
      </c>
      <c r="K28" s="179">
        <v>5864748</v>
      </c>
      <c r="L28" s="177">
        <v>457605</v>
      </c>
      <c r="M28" s="178">
        <v>0</v>
      </c>
      <c r="N28" s="179">
        <v>457605</v>
      </c>
      <c r="O28" s="178">
        <v>2192203</v>
      </c>
      <c r="P28" s="178">
        <v>0</v>
      </c>
      <c r="Q28" s="178">
        <v>2192203</v>
      </c>
      <c r="R28" s="177">
        <v>1558802</v>
      </c>
      <c r="S28" s="178">
        <v>0</v>
      </c>
      <c r="T28" s="179">
        <v>1558802</v>
      </c>
      <c r="U28" s="177">
        <v>3122449</v>
      </c>
      <c r="V28" s="178">
        <v>0</v>
      </c>
      <c r="W28" s="179">
        <v>3122449</v>
      </c>
      <c r="X28" s="178">
        <v>0</v>
      </c>
      <c r="Y28" s="178">
        <v>0</v>
      </c>
      <c r="Z28" s="178">
        <v>0</v>
      </c>
      <c r="AA28" s="177">
        <v>0</v>
      </c>
      <c r="AB28" s="178">
        <v>0</v>
      </c>
      <c r="AC28" s="179">
        <v>0</v>
      </c>
      <c r="AD28" s="178">
        <v>0</v>
      </c>
      <c r="AE28" s="178">
        <v>0</v>
      </c>
      <c r="AF28" s="178">
        <v>0</v>
      </c>
      <c r="AG28" s="54" t="s">
        <v>125</v>
      </c>
      <c r="AH28" s="56" t="s">
        <v>123</v>
      </c>
    </row>
    <row r="29" spans="1:34" ht="15.5" x14ac:dyDescent="0.35">
      <c r="A29" s="54" t="s">
        <v>126</v>
      </c>
      <c r="B29" s="55" t="s">
        <v>127</v>
      </c>
      <c r="C29" s="75">
        <f t="shared" si="1"/>
        <v>1369741</v>
      </c>
      <c r="D29" s="72">
        <f t="shared" si="2"/>
        <v>0</v>
      </c>
      <c r="E29" s="72">
        <f t="shared" si="3"/>
        <v>1369741</v>
      </c>
      <c r="F29" s="177">
        <v>134211</v>
      </c>
      <c r="G29" s="178">
        <v>0</v>
      </c>
      <c r="H29" s="179">
        <v>134211</v>
      </c>
      <c r="I29" s="177">
        <v>0</v>
      </c>
      <c r="J29" s="178">
        <v>0</v>
      </c>
      <c r="K29" s="179">
        <v>0</v>
      </c>
      <c r="L29" s="177">
        <v>0</v>
      </c>
      <c r="M29" s="178">
        <v>0</v>
      </c>
      <c r="N29" s="179">
        <v>0</v>
      </c>
      <c r="O29" s="178">
        <v>329478</v>
      </c>
      <c r="P29" s="178">
        <v>0</v>
      </c>
      <c r="Q29" s="178">
        <v>329478</v>
      </c>
      <c r="R29" s="177">
        <v>278811</v>
      </c>
      <c r="S29" s="178">
        <v>0</v>
      </c>
      <c r="T29" s="179">
        <v>278811</v>
      </c>
      <c r="U29" s="177">
        <v>627241</v>
      </c>
      <c r="V29" s="178">
        <v>0</v>
      </c>
      <c r="W29" s="179">
        <v>627241</v>
      </c>
      <c r="X29" s="178">
        <v>0</v>
      </c>
      <c r="Y29" s="178">
        <v>0</v>
      </c>
      <c r="Z29" s="178">
        <v>0</v>
      </c>
      <c r="AA29" s="177">
        <v>0</v>
      </c>
      <c r="AB29" s="178">
        <v>0</v>
      </c>
      <c r="AC29" s="179">
        <v>0</v>
      </c>
      <c r="AD29" s="178">
        <v>0</v>
      </c>
      <c r="AE29" s="178">
        <v>0</v>
      </c>
      <c r="AF29" s="178">
        <v>0</v>
      </c>
      <c r="AG29" s="54" t="s">
        <v>128</v>
      </c>
      <c r="AH29" s="56" t="s">
        <v>126</v>
      </c>
    </row>
    <row r="30" spans="1:34" ht="15.5" x14ac:dyDescent="0.35">
      <c r="A30" s="54" t="s">
        <v>129</v>
      </c>
      <c r="B30" s="55" t="s">
        <v>130</v>
      </c>
      <c r="C30" s="75">
        <f t="shared" si="1"/>
        <v>120938644</v>
      </c>
      <c r="D30" s="72" t="e">
        <f t="shared" si="2"/>
        <v>#VALUE!</v>
      </c>
      <c r="E30" s="72">
        <f t="shared" si="3"/>
        <v>120938644</v>
      </c>
      <c r="F30" s="177">
        <v>7191304</v>
      </c>
      <c r="G30" s="178">
        <v>0</v>
      </c>
      <c r="H30" s="179">
        <v>7191304</v>
      </c>
      <c r="I30" s="177">
        <v>76389710</v>
      </c>
      <c r="J30" s="178">
        <v>0</v>
      </c>
      <c r="K30" s="179">
        <v>76389710</v>
      </c>
      <c r="L30" s="177">
        <v>71990</v>
      </c>
      <c r="M30" s="178">
        <v>0</v>
      </c>
      <c r="N30" s="179">
        <v>71990</v>
      </c>
      <c r="O30" s="178">
        <v>28328128</v>
      </c>
      <c r="P30" s="178">
        <v>0</v>
      </c>
      <c r="Q30" s="178">
        <v>28328128</v>
      </c>
      <c r="R30" s="177">
        <v>3292675</v>
      </c>
      <c r="S30" s="178">
        <v>0</v>
      </c>
      <c r="T30" s="179">
        <v>3292675</v>
      </c>
      <c r="U30" s="177">
        <v>5664778</v>
      </c>
      <c r="V30" s="178">
        <v>0</v>
      </c>
      <c r="W30" s="179">
        <v>5664778</v>
      </c>
      <c r="X30" s="178">
        <v>0</v>
      </c>
      <c r="Y30" s="178">
        <v>0</v>
      </c>
      <c r="Z30" s="178">
        <v>0</v>
      </c>
      <c r="AA30" s="177">
        <v>59</v>
      </c>
      <c r="AB30" s="178" t="s">
        <v>736</v>
      </c>
      <c r="AC30" s="179">
        <v>59</v>
      </c>
      <c r="AD30" s="178">
        <v>0</v>
      </c>
      <c r="AE30" s="178">
        <v>0</v>
      </c>
      <c r="AF30" s="178">
        <v>0</v>
      </c>
      <c r="AG30" s="54" t="s">
        <v>131</v>
      </c>
      <c r="AH30" s="56" t="s">
        <v>129</v>
      </c>
    </row>
    <row r="31" spans="1:34" ht="15.5" x14ac:dyDescent="0.35">
      <c r="A31" s="54" t="s">
        <v>132</v>
      </c>
      <c r="B31" s="55" t="s">
        <v>133</v>
      </c>
      <c r="C31" s="75">
        <f t="shared" si="1"/>
        <v>2966058</v>
      </c>
      <c r="D31" s="72">
        <f t="shared" si="2"/>
        <v>0</v>
      </c>
      <c r="E31" s="72">
        <f t="shared" si="3"/>
        <v>2966058</v>
      </c>
      <c r="F31" s="177">
        <v>698</v>
      </c>
      <c r="G31" s="178">
        <v>0</v>
      </c>
      <c r="H31" s="179">
        <v>698</v>
      </c>
      <c r="I31" s="177">
        <v>0</v>
      </c>
      <c r="J31" s="178">
        <v>0</v>
      </c>
      <c r="K31" s="179">
        <v>0</v>
      </c>
      <c r="L31" s="177">
        <v>0</v>
      </c>
      <c r="M31" s="178">
        <v>0</v>
      </c>
      <c r="N31" s="179">
        <v>0</v>
      </c>
      <c r="O31" s="178">
        <v>17804</v>
      </c>
      <c r="P31" s="178">
        <v>0</v>
      </c>
      <c r="Q31" s="178">
        <v>17804</v>
      </c>
      <c r="R31" s="177">
        <v>0</v>
      </c>
      <c r="S31" s="178">
        <v>0</v>
      </c>
      <c r="T31" s="179">
        <v>0</v>
      </c>
      <c r="U31" s="177">
        <v>3016</v>
      </c>
      <c r="V31" s="178">
        <v>0</v>
      </c>
      <c r="W31" s="179">
        <v>3016</v>
      </c>
      <c r="X31" s="178">
        <v>2944540</v>
      </c>
      <c r="Y31" s="178">
        <v>0</v>
      </c>
      <c r="Z31" s="178">
        <v>2944540</v>
      </c>
      <c r="AA31" s="177">
        <v>0</v>
      </c>
      <c r="AB31" s="178">
        <v>0</v>
      </c>
      <c r="AC31" s="179">
        <v>0</v>
      </c>
      <c r="AD31" s="178">
        <v>0</v>
      </c>
      <c r="AE31" s="178">
        <v>0</v>
      </c>
      <c r="AF31" s="178">
        <v>0</v>
      </c>
      <c r="AG31" s="54" t="s">
        <v>134</v>
      </c>
      <c r="AH31" s="56" t="s">
        <v>132</v>
      </c>
    </row>
    <row r="32" spans="1:34" ht="15.5" x14ac:dyDescent="0.35">
      <c r="A32" s="54" t="s">
        <v>135</v>
      </c>
      <c r="B32" s="55" t="s">
        <v>136</v>
      </c>
      <c r="C32" s="75">
        <f t="shared" si="1"/>
        <v>0</v>
      </c>
      <c r="D32" s="72">
        <f t="shared" si="2"/>
        <v>0</v>
      </c>
      <c r="E32" s="72">
        <f t="shared" si="3"/>
        <v>0</v>
      </c>
      <c r="F32" s="177">
        <v>0</v>
      </c>
      <c r="G32" s="178">
        <v>0</v>
      </c>
      <c r="H32" s="179">
        <v>0</v>
      </c>
      <c r="I32" s="177">
        <v>0</v>
      </c>
      <c r="J32" s="178">
        <v>0</v>
      </c>
      <c r="K32" s="179">
        <v>0</v>
      </c>
      <c r="L32" s="177">
        <v>0</v>
      </c>
      <c r="M32" s="178">
        <v>0</v>
      </c>
      <c r="N32" s="179">
        <v>0</v>
      </c>
      <c r="O32" s="178">
        <v>0</v>
      </c>
      <c r="P32" s="178">
        <v>0</v>
      </c>
      <c r="Q32" s="178">
        <v>0</v>
      </c>
      <c r="R32" s="177">
        <v>0</v>
      </c>
      <c r="S32" s="178">
        <v>0</v>
      </c>
      <c r="T32" s="179">
        <v>0</v>
      </c>
      <c r="U32" s="177">
        <v>0</v>
      </c>
      <c r="V32" s="178">
        <v>0</v>
      </c>
      <c r="W32" s="179">
        <v>0</v>
      </c>
      <c r="X32" s="178">
        <v>0</v>
      </c>
      <c r="Y32" s="178">
        <v>0</v>
      </c>
      <c r="Z32" s="178">
        <v>0</v>
      </c>
      <c r="AA32" s="177">
        <v>0</v>
      </c>
      <c r="AB32" s="178">
        <v>0</v>
      </c>
      <c r="AC32" s="179">
        <v>0</v>
      </c>
      <c r="AD32" s="178">
        <v>0</v>
      </c>
      <c r="AE32" s="178">
        <v>0</v>
      </c>
      <c r="AF32" s="178">
        <v>0</v>
      </c>
      <c r="AG32" s="54" t="s">
        <v>137</v>
      </c>
      <c r="AH32" s="56" t="s">
        <v>135</v>
      </c>
    </row>
    <row r="33" spans="1:34" ht="15.5" x14ac:dyDescent="0.35">
      <c r="A33" s="54" t="s">
        <v>138</v>
      </c>
      <c r="B33" s="55" t="s">
        <v>139</v>
      </c>
      <c r="C33" s="75">
        <f t="shared" si="1"/>
        <v>0</v>
      </c>
      <c r="D33" s="72">
        <f t="shared" si="2"/>
        <v>0</v>
      </c>
      <c r="E33" s="72">
        <f t="shared" si="3"/>
        <v>0</v>
      </c>
      <c r="F33" s="177">
        <v>0</v>
      </c>
      <c r="G33" s="178">
        <v>0</v>
      </c>
      <c r="H33" s="179">
        <v>0</v>
      </c>
      <c r="I33" s="177">
        <v>0</v>
      </c>
      <c r="J33" s="178">
        <v>0</v>
      </c>
      <c r="K33" s="179">
        <v>0</v>
      </c>
      <c r="L33" s="177">
        <v>0</v>
      </c>
      <c r="M33" s="178">
        <v>0</v>
      </c>
      <c r="N33" s="179">
        <v>0</v>
      </c>
      <c r="O33" s="178">
        <v>0</v>
      </c>
      <c r="P33" s="178">
        <v>0</v>
      </c>
      <c r="Q33" s="178">
        <v>0</v>
      </c>
      <c r="R33" s="177">
        <v>0</v>
      </c>
      <c r="S33" s="178">
        <v>0</v>
      </c>
      <c r="T33" s="179">
        <v>0</v>
      </c>
      <c r="U33" s="177">
        <v>0</v>
      </c>
      <c r="V33" s="178">
        <v>0</v>
      </c>
      <c r="W33" s="179">
        <v>0</v>
      </c>
      <c r="X33" s="178">
        <v>0</v>
      </c>
      <c r="Y33" s="178">
        <v>0</v>
      </c>
      <c r="Z33" s="178">
        <v>0</v>
      </c>
      <c r="AA33" s="177">
        <v>0</v>
      </c>
      <c r="AB33" s="178">
        <v>0</v>
      </c>
      <c r="AC33" s="179">
        <v>0</v>
      </c>
      <c r="AD33" s="178">
        <v>0</v>
      </c>
      <c r="AE33" s="178">
        <v>0</v>
      </c>
      <c r="AF33" s="178">
        <v>0</v>
      </c>
      <c r="AG33" s="54" t="s">
        <v>140</v>
      </c>
      <c r="AH33" s="56" t="s">
        <v>138</v>
      </c>
    </row>
    <row r="34" spans="1:34" ht="15.5" x14ac:dyDescent="0.35">
      <c r="A34" s="54" t="s">
        <v>141</v>
      </c>
      <c r="B34" s="55" t="s">
        <v>142</v>
      </c>
      <c r="C34" s="75">
        <f t="shared" si="1"/>
        <v>5987684</v>
      </c>
      <c r="D34" s="72">
        <f t="shared" si="2"/>
        <v>626599</v>
      </c>
      <c r="E34" s="72">
        <f t="shared" si="3"/>
        <v>6614283</v>
      </c>
      <c r="F34" s="177">
        <v>561</v>
      </c>
      <c r="G34" s="178">
        <v>0</v>
      </c>
      <c r="H34" s="179">
        <v>561</v>
      </c>
      <c r="I34" s="177">
        <v>472609</v>
      </c>
      <c r="J34" s="178">
        <v>0</v>
      </c>
      <c r="K34" s="179">
        <v>472609</v>
      </c>
      <c r="L34" s="177">
        <v>0</v>
      </c>
      <c r="M34" s="178">
        <v>626599</v>
      </c>
      <c r="N34" s="179">
        <v>626599</v>
      </c>
      <c r="O34" s="178">
        <v>808255</v>
      </c>
      <c r="P34" s="178">
        <v>0</v>
      </c>
      <c r="Q34" s="178">
        <v>808255</v>
      </c>
      <c r="R34" s="177">
        <v>239</v>
      </c>
      <c r="S34" s="178">
        <v>0</v>
      </c>
      <c r="T34" s="179">
        <v>239</v>
      </c>
      <c r="U34" s="177">
        <v>4704090</v>
      </c>
      <c r="V34" s="178">
        <v>0</v>
      </c>
      <c r="W34" s="179">
        <v>4704090</v>
      </c>
      <c r="X34" s="178">
        <v>0</v>
      </c>
      <c r="Y34" s="178">
        <v>0</v>
      </c>
      <c r="Z34" s="178">
        <v>0</v>
      </c>
      <c r="AA34" s="177">
        <v>1930</v>
      </c>
      <c r="AB34" s="178">
        <v>0</v>
      </c>
      <c r="AC34" s="179">
        <v>1930</v>
      </c>
      <c r="AD34" s="178">
        <v>0</v>
      </c>
      <c r="AE34" s="178">
        <v>0</v>
      </c>
      <c r="AF34" s="178">
        <v>0</v>
      </c>
      <c r="AG34" s="54" t="s">
        <v>143</v>
      </c>
      <c r="AH34" s="56" t="s">
        <v>141</v>
      </c>
    </row>
    <row r="35" spans="1:34" ht="15.5" x14ac:dyDescent="0.35">
      <c r="A35" s="54" t="s">
        <v>144</v>
      </c>
      <c r="B35" s="55" t="s">
        <v>145</v>
      </c>
      <c r="C35" s="75">
        <f t="shared" si="1"/>
        <v>44500</v>
      </c>
      <c r="D35" s="72">
        <f t="shared" si="2"/>
        <v>0</v>
      </c>
      <c r="E35" s="72">
        <f t="shared" si="3"/>
        <v>44500</v>
      </c>
      <c r="F35" s="177">
        <v>44500</v>
      </c>
      <c r="G35" s="178">
        <v>0</v>
      </c>
      <c r="H35" s="179">
        <v>44500</v>
      </c>
      <c r="I35" s="177">
        <v>0</v>
      </c>
      <c r="J35" s="178">
        <v>0</v>
      </c>
      <c r="K35" s="179">
        <v>0</v>
      </c>
      <c r="L35" s="177">
        <v>0</v>
      </c>
      <c r="M35" s="178">
        <v>0</v>
      </c>
      <c r="N35" s="179">
        <v>0</v>
      </c>
      <c r="O35" s="178">
        <v>0</v>
      </c>
      <c r="P35" s="178">
        <v>0</v>
      </c>
      <c r="Q35" s="178">
        <v>0</v>
      </c>
      <c r="R35" s="177">
        <v>0</v>
      </c>
      <c r="S35" s="178">
        <v>0</v>
      </c>
      <c r="T35" s="179">
        <v>0</v>
      </c>
      <c r="U35" s="177">
        <v>0</v>
      </c>
      <c r="V35" s="178">
        <v>0</v>
      </c>
      <c r="W35" s="179">
        <v>0</v>
      </c>
      <c r="X35" s="178">
        <v>0</v>
      </c>
      <c r="Y35" s="178">
        <v>0</v>
      </c>
      <c r="Z35" s="178">
        <v>0</v>
      </c>
      <c r="AA35" s="177">
        <v>0</v>
      </c>
      <c r="AB35" s="178">
        <v>0</v>
      </c>
      <c r="AC35" s="179">
        <v>0</v>
      </c>
      <c r="AD35" s="178">
        <v>0</v>
      </c>
      <c r="AE35" s="178">
        <v>0</v>
      </c>
      <c r="AF35" s="178">
        <v>0</v>
      </c>
      <c r="AG35" s="54" t="s">
        <v>146</v>
      </c>
      <c r="AH35" s="56" t="s">
        <v>144</v>
      </c>
    </row>
    <row r="36" spans="1:34" ht="15.5" x14ac:dyDescent="0.35">
      <c r="A36" s="54" t="s">
        <v>147</v>
      </c>
      <c r="B36" s="55" t="s">
        <v>148</v>
      </c>
      <c r="C36" s="75">
        <f t="shared" si="1"/>
        <v>0</v>
      </c>
      <c r="D36" s="72">
        <f t="shared" si="2"/>
        <v>0</v>
      </c>
      <c r="E36" s="72">
        <f t="shared" si="3"/>
        <v>0</v>
      </c>
      <c r="F36" s="177">
        <v>0</v>
      </c>
      <c r="G36" s="178">
        <v>0</v>
      </c>
      <c r="H36" s="179">
        <v>0</v>
      </c>
      <c r="I36" s="177">
        <v>0</v>
      </c>
      <c r="J36" s="178">
        <v>0</v>
      </c>
      <c r="K36" s="178">
        <v>0</v>
      </c>
      <c r="L36" s="177">
        <v>0</v>
      </c>
      <c r="M36" s="178">
        <v>0</v>
      </c>
      <c r="N36" s="179">
        <v>0</v>
      </c>
      <c r="O36" s="178">
        <v>0</v>
      </c>
      <c r="P36" s="178">
        <v>0</v>
      </c>
      <c r="Q36" s="178">
        <v>0</v>
      </c>
      <c r="R36" s="177">
        <v>0</v>
      </c>
      <c r="S36" s="178">
        <v>0</v>
      </c>
      <c r="T36" s="179">
        <v>0</v>
      </c>
      <c r="U36" s="177">
        <v>0</v>
      </c>
      <c r="V36" s="178">
        <v>0</v>
      </c>
      <c r="W36" s="179">
        <v>0</v>
      </c>
      <c r="X36" s="178">
        <v>0</v>
      </c>
      <c r="Y36" s="178">
        <v>0</v>
      </c>
      <c r="Z36" s="178">
        <v>0</v>
      </c>
      <c r="AA36" s="177">
        <v>0</v>
      </c>
      <c r="AB36" s="178">
        <v>0</v>
      </c>
      <c r="AC36" s="179">
        <v>0</v>
      </c>
      <c r="AD36" s="178">
        <v>0</v>
      </c>
      <c r="AE36" s="178">
        <v>0</v>
      </c>
      <c r="AF36" s="178">
        <v>0</v>
      </c>
      <c r="AG36" s="54" t="s">
        <v>149</v>
      </c>
      <c r="AH36" s="56" t="s">
        <v>147</v>
      </c>
    </row>
    <row r="37" spans="1:34" ht="15.5" x14ac:dyDescent="0.35">
      <c r="A37" s="54" t="s">
        <v>150</v>
      </c>
      <c r="B37" s="55" t="s">
        <v>151</v>
      </c>
      <c r="C37" s="75">
        <f t="shared" si="1"/>
        <v>44500</v>
      </c>
      <c r="D37" s="72">
        <f t="shared" si="2"/>
        <v>0</v>
      </c>
      <c r="E37" s="72">
        <f t="shared" si="3"/>
        <v>44500</v>
      </c>
      <c r="F37" s="177">
        <v>44500</v>
      </c>
      <c r="G37" s="178">
        <v>0</v>
      </c>
      <c r="H37" s="179">
        <v>44500</v>
      </c>
      <c r="I37" s="177">
        <v>0</v>
      </c>
      <c r="J37" s="178">
        <v>0</v>
      </c>
      <c r="K37" s="178">
        <v>0</v>
      </c>
      <c r="L37" s="177">
        <v>0</v>
      </c>
      <c r="M37" s="178">
        <v>0</v>
      </c>
      <c r="N37" s="179">
        <v>0</v>
      </c>
      <c r="O37" s="178">
        <v>0</v>
      </c>
      <c r="P37" s="178">
        <v>0</v>
      </c>
      <c r="Q37" s="178">
        <v>0</v>
      </c>
      <c r="R37" s="177">
        <v>0</v>
      </c>
      <c r="S37" s="178">
        <v>0</v>
      </c>
      <c r="T37" s="179">
        <v>0</v>
      </c>
      <c r="U37" s="177">
        <v>0</v>
      </c>
      <c r="V37" s="178">
        <v>0</v>
      </c>
      <c r="W37" s="179">
        <v>0</v>
      </c>
      <c r="X37" s="178">
        <v>0</v>
      </c>
      <c r="Y37" s="178">
        <v>0</v>
      </c>
      <c r="Z37" s="178">
        <v>0</v>
      </c>
      <c r="AA37" s="177">
        <v>0</v>
      </c>
      <c r="AB37" s="178">
        <v>0</v>
      </c>
      <c r="AC37" s="179">
        <v>0</v>
      </c>
      <c r="AD37" s="178">
        <v>0</v>
      </c>
      <c r="AE37" s="178">
        <v>0</v>
      </c>
      <c r="AF37" s="178">
        <v>0</v>
      </c>
      <c r="AG37" s="54" t="s">
        <v>152</v>
      </c>
      <c r="AH37" s="56" t="s">
        <v>150</v>
      </c>
    </row>
    <row r="38" spans="1:34" s="119" customFormat="1" ht="15.5" x14ac:dyDescent="0.35">
      <c r="A38" s="127" t="s">
        <v>12</v>
      </c>
      <c r="B38" s="128" t="s">
        <v>153</v>
      </c>
      <c r="C38" s="129">
        <f t="shared" si="1"/>
        <v>222089498</v>
      </c>
      <c r="D38" s="130">
        <f t="shared" si="2"/>
        <v>660767491</v>
      </c>
      <c r="E38" s="130">
        <f t="shared" si="3"/>
        <v>882856989</v>
      </c>
      <c r="F38" s="175">
        <v>6180576</v>
      </c>
      <c r="G38" s="176">
        <v>28139532</v>
      </c>
      <c r="H38" s="180">
        <v>34320108</v>
      </c>
      <c r="I38" s="175">
        <v>82531059</v>
      </c>
      <c r="J38" s="176">
        <v>248207067</v>
      </c>
      <c r="K38" s="176">
        <v>330738126</v>
      </c>
      <c r="L38" s="175">
        <v>1385996</v>
      </c>
      <c r="M38" s="176">
        <v>14206439</v>
      </c>
      <c r="N38" s="180">
        <v>15592435</v>
      </c>
      <c r="O38" s="176">
        <v>108347670</v>
      </c>
      <c r="P38" s="176">
        <v>184586085</v>
      </c>
      <c r="Q38" s="176">
        <v>292933755</v>
      </c>
      <c r="R38" s="175">
        <v>18580649</v>
      </c>
      <c r="S38" s="176">
        <v>136555869</v>
      </c>
      <c r="T38" s="180">
        <v>155136518</v>
      </c>
      <c r="U38" s="175">
        <v>0</v>
      </c>
      <c r="V38" s="176">
        <v>34311876</v>
      </c>
      <c r="W38" s="180">
        <v>34311876</v>
      </c>
      <c r="X38" s="176">
        <v>1058409</v>
      </c>
      <c r="Y38" s="176">
        <v>1066900</v>
      </c>
      <c r="Z38" s="176">
        <v>2125309</v>
      </c>
      <c r="AA38" s="175">
        <v>1165161</v>
      </c>
      <c r="AB38" s="176">
        <v>1165624</v>
      </c>
      <c r="AC38" s="180">
        <v>2330785</v>
      </c>
      <c r="AD38" s="176">
        <v>2839978</v>
      </c>
      <c r="AE38" s="176">
        <v>12528099</v>
      </c>
      <c r="AF38" s="176">
        <v>15368077</v>
      </c>
      <c r="AG38" s="127" t="s">
        <v>154</v>
      </c>
      <c r="AH38" s="131" t="s">
        <v>12</v>
      </c>
    </row>
    <row r="39" spans="1:34" ht="15.5" x14ac:dyDescent="0.35">
      <c r="A39" s="54" t="s">
        <v>155</v>
      </c>
      <c r="B39" s="55" t="s">
        <v>156</v>
      </c>
      <c r="C39" s="75">
        <f t="shared" si="1"/>
        <v>0</v>
      </c>
      <c r="D39" s="72">
        <f t="shared" si="2"/>
        <v>0</v>
      </c>
      <c r="E39" s="72">
        <f t="shared" si="3"/>
        <v>0</v>
      </c>
      <c r="F39" s="177">
        <v>0</v>
      </c>
      <c r="G39" s="178">
        <v>0</v>
      </c>
      <c r="H39" s="179">
        <v>0</v>
      </c>
      <c r="I39" s="177">
        <v>0</v>
      </c>
      <c r="J39" s="178">
        <v>0</v>
      </c>
      <c r="K39" s="178">
        <v>0</v>
      </c>
      <c r="L39" s="177">
        <v>0</v>
      </c>
      <c r="M39" s="178">
        <v>0</v>
      </c>
      <c r="N39" s="179">
        <v>0</v>
      </c>
      <c r="O39" s="178">
        <v>0</v>
      </c>
      <c r="P39" s="178">
        <v>0</v>
      </c>
      <c r="Q39" s="178">
        <v>0</v>
      </c>
      <c r="R39" s="177">
        <v>0</v>
      </c>
      <c r="S39" s="178">
        <v>0</v>
      </c>
      <c r="T39" s="179">
        <v>0</v>
      </c>
      <c r="U39" s="177">
        <v>0</v>
      </c>
      <c r="V39" s="178">
        <v>0</v>
      </c>
      <c r="W39" s="179">
        <v>0</v>
      </c>
      <c r="X39" s="178">
        <v>0</v>
      </c>
      <c r="Y39" s="178">
        <v>0</v>
      </c>
      <c r="Z39" s="178">
        <v>0</v>
      </c>
      <c r="AA39" s="177">
        <v>0</v>
      </c>
      <c r="AB39" s="178">
        <v>0</v>
      </c>
      <c r="AC39" s="179">
        <v>0</v>
      </c>
      <c r="AD39" s="178">
        <v>0</v>
      </c>
      <c r="AE39" s="178">
        <v>0</v>
      </c>
      <c r="AF39" s="178">
        <v>0</v>
      </c>
      <c r="AG39" s="54" t="s">
        <v>157</v>
      </c>
      <c r="AH39" s="56" t="s">
        <v>155</v>
      </c>
    </row>
    <row r="40" spans="1:34" ht="15" hidden="1" customHeight="1" x14ac:dyDescent="0.35">
      <c r="A40" s="61" t="s">
        <v>158</v>
      </c>
      <c r="B40" s="55" t="s">
        <v>159</v>
      </c>
      <c r="C40" s="75" t="e">
        <f t="shared" si="1"/>
        <v>#VALUE!</v>
      </c>
      <c r="D40" s="72">
        <f t="shared" si="2"/>
        <v>0</v>
      </c>
      <c r="E40" s="72">
        <f t="shared" si="3"/>
        <v>0</v>
      </c>
      <c r="F40" s="177" t="s">
        <v>736</v>
      </c>
      <c r="G40" s="178">
        <v>0</v>
      </c>
      <c r="H40" s="179">
        <v>0</v>
      </c>
      <c r="I40" s="177">
        <v>0</v>
      </c>
      <c r="J40" s="178">
        <v>0</v>
      </c>
      <c r="K40" s="178">
        <v>0</v>
      </c>
      <c r="L40" s="177">
        <v>0</v>
      </c>
      <c r="M40" s="178">
        <v>0</v>
      </c>
      <c r="N40" s="179">
        <v>0</v>
      </c>
      <c r="O40" s="178">
        <v>0</v>
      </c>
      <c r="P40" s="178">
        <v>0</v>
      </c>
      <c r="Q40" s="178">
        <v>0</v>
      </c>
      <c r="R40" s="177">
        <v>0</v>
      </c>
      <c r="S40" s="178">
        <v>0</v>
      </c>
      <c r="T40" s="179">
        <v>0</v>
      </c>
      <c r="U40" s="177">
        <v>0</v>
      </c>
      <c r="V40" s="178">
        <v>0</v>
      </c>
      <c r="W40" s="179">
        <v>0</v>
      </c>
      <c r="X40" s="178">
        <v>0</v>
      </c>
      <c r="Y40" s="178">
        <v>0</v>
      </c>
      <c r="Z40" s="178">
        <v>0</v>
      </c>
      <c r="AA40" s="177">
        <v>0</v>
      </c>
      <c r="AB40" s="178">
        <v>0</v>
      </c>
      <c r="AC40" s="179">
        <v>0</v>
      </c>
      <c r="AD40" s="178">
        <v>0</v>
      </c>
      <c r="AE40" s="178">
        <v>0</v>
      </c>
      <c r="AF40" s="178">
        <v>0</v>
      </c>
      <c r="AG40" s="61" t="s">
        <v>32</v>
      </c>
      <c r="AH40" s="62" t="s">
        <v>158</v>
      </c>
    </row>
    <row r="41" spans="1:34" ht="15.5" x14ac:dyDescent="0.35">
      <c r="A41" s="61" t="s">
        <v>160</v>
      </c>
      <c r="B41" s="55" t="s">
        <v>161</v>
      </c>
      <c r="C41" s="75">
        <f t="shared" si="1"/>
        <v>0</v>
      </c>
      <c r="D41" s="72">
        <f t="shared" si="2"/>
        <v>0</v>
      </c>
      <c r="E41" s="72">
        <f t="shared" si="3"/>
        <v>0</v>
      </c>
      <c r="F41" s="177">
        <v>0</v>
      </c>
      <c r="G41" s="178">
        <v>0</v>
      </c>
      <c r="H41" s="179">
        <v>0</v>
      </c>
      <c r="I41" s="177">
        <v>0</v>
      </c>
      <c r="J41" s="178">
        <v>0</v>
      </c>
      <c r="K41" s="178">
        <v>0</v>
      </c>
      <c r="L41" s="177">
        <v>0</v>
      </c>
      <c r="M41" s="178">
        <v>0</v>
      </c>
      <c r="N41" s="179">
        <v>0</v>
      </c>
      <c r="O41" s="178">
        <v>0</v>
      </c>
      <c r="P41" s="178">
        <v>0</v>
      </c>
      <c r="Q41" s="178">
        <v>0</v>
      </c>
      <c r="R41" s="177">
        <v>0</v>
      </c>
      <c r="S41" s="178">
        <v>0</v>
      </c>
      <c r="T41" s="179">
        <v>0</v>
      </c>
      <c r="U41" s="177">
        <v>0</v>
      </c>
      <c r="V41" s="178">
        <v>0</v>
      </c>
      <c r="W41" s="179">
        <v>0</v>
      </c>
      <c r="X41" s="178">
        <v>0</v>
      </c>
      <c r="Y41" s="178">
        <v>0</v>
      </c>
      <c r="Z41" s="178">
        <v>0</v>
      </c>
      <c r="AA41" s="177">
        <v>0</v>
      </c>
      <c r="AB41" s="178">
        <v>0</v>
      </c>
      <c r="AC41" s="179">
        <v>0</v>
      </c>
      <c r="AD41" s="178">
        <v>0</v>
      </c>
      <c r="AE41" s="178">
        <v>0</v>
      </c>
      <c r="AF41" s="178">
        <v>0</v>
      </c>
      <c r="AG41" s="61" t="s">
        <v>34</v>
      </c>
      <c r="AH41" s="62" t="s">
        <v>160</v>
      </c>
    </row>
    <row r="42" spans="1:34" ht="15.5" x14ac:dyDescent="0.35">
      <c r="A42" s="61" t="s">
        <v>162</v>
      </c>
      <c r="B42" s="55" t="s">
        <v>163</v>
      </c>
      <c r="C42" s="75">
        <f t="shared" si="1"/>
        <v>0</v>
      </c>
      <c r="D42" s="72">
        <f t="shared" si="2"/>
        <v>0</v>
      </c>
      <c r="E42" s="72">
        <f t="shared" si="3"/>
        <v>0</v>
      </c>
      <c r="F42" s="177">
        <v>0</v>
      </c>
      <c r="G42" s="178">
        <v>0</v>
      </c>
      <c r="H42" s="179">
        <v>0</v>
      </c>
      <c r="I42" s="177">
        <v>0</v>
      </c>
      <c r="J42" s="178">
        <v>0</v>
      </c>
      <c r="K42" s="178">
        <v>0</v>
      </c>
      <c r="L42" s="177">
        <v>0</v>
      </c>
      <c r="M42" s="178">
        <v>0</v>
      </c>
      <c r="N42" s="179">
        <v>0</v>
      </c>
      <c r="O42" s="178">
        <v>0</v>
      </c>
      <c r="P42" s="178">
        <v>0</v>
      </c>
      <c r="Q42" s="178">
        <v>0</v>
      </c>
      <c r="R42" s="177">
        <v>0</v>
      </c>
      <c r="S42" s="178">
        <v>0</v>
      </c>
      <c r="T42" s="179">
        <v>0</v>
      </c>
      <c r="U42" s="177">
        <v>0</v>
      </c>
      <c r="V42" s="178">
        <v>0</v>
      </c>
      <c r="W42" s="179">
        <v>0</v>
      </c>
      <c r="X42" s="178">
        <v>0</v>
      </c>
      <c r="Y42" s="178">
        <v>0</v>
      </c>
      <c r="Z42" s="178">
        <v>0</v>
      </c>
      <c r="AA42" s="177">
        <v>0</v>
      </c>
      <c r="AB42" s="178">
        <v>0</v>
      </c>
      <c r="AC42" s="179">
        <v>0</v>
      </c>
      <c r="AD42" s="178">
        <v>0</v>
      </c>
      <c r="AE42" s="178">
        <v>0</v>
      </c>
      <c r="AF42" s="178">
        <v>0</v>
      </c>
      <c r="AG42" s="61" t="s">
        <v>164</v>
      </c>
      <c r="AH42" s="62" t="s">
        <v>162</v>
      </c>
    </row>
    <row r="43" spans="1:34" ht="15.5" x14ac:dyDescent="0.35">
      <c r="A43" s="61" t="s">
        <v>165</v>
      </c>
      <c r="B43" s="55" t="s">
        <v>166</v>
      </c>
      <c r="C43" s="75">
        <f t="shared" si="1"/>
        <v>222089498</v>
      </c>
      <c r="D43" s="72">
        <f t="shared" si="2"/>
        <v>660767491</v>
      </c>
      <c r="E43" s="72">
        <f t="shared" si="3"/>
        <v>882856989</v>
      </c>
      <c r="F43" s="177">
        <v>6180576</v>
      </c>
      <c r="G43" s="178">
        <v>28139532</v>
      </c>
      <c r="H43" s="179">
        <v>34320108</v>
      </c>
      <c r="I43" s="177">
        <v>82531059</v>
      </c>
      <c r="J43" s="178">
        <v>248207067</v>
      </c>
      <c r="K43" s="178">
        <v>330738126</v>
      </c>
      <c r="L43" s="177">
        <v>1385996</v>
      </c>
      <c r="M43" s="178">
        <v>14206439</v>
      </c>
      <c r="N43" s="179">
        <v>15592435</v>
      </c>
      <c r="O43" s="178">
        <v>108347670</v>
      </c>
      <c r="P43" s="178">
        <v>184586085</v>
      </c>
      <c r="Q43" s="178">
        <v>292933755</v>
      </c>
      <c r="R43" s="177">
        <v>18580649</v>
      </c>
      <c r="S43" s="178">
        <v>136555869</v>
      </c>
      <c r="T43" s="179">
        <v>155136518</v>
      </c>
      <c r="U43" s="177">
        <v>0</v>
      </c>
      <c r="V43" s="178">
        <v>34311876</v>
      </c>
      <c r="W43" s="179">
        <v>34311876</v>
      </c>
      <c r="X43" s="178">
        <v>1058409</v>
      </c>
      <c r="Y43" s="178">
        <v>1066900</v>
      </c>
      <c r="Z43" s="178">
        <v>2125309</v>
      </c>
      <c r="AA43" s="177">
        <v>1165161</v>
      </c>
      <c r="AB43" s="178">
        <v>1165624</v>
      </c>
      <c r="AC43" s="179">
        <v>2330785</v>
      </c>
      <c r="AD43" s="178">
        <v>2839978</v>
      </c>
      <c r="AE43" s="178">
        <v>12528099</v>
      </c>
      <c r="AF43" s="178">
        <v>15368077</v>
      </c>
      <c r="AG43" s="61" t="s">
        <v>167</v>
      </c>
      <c r="AH43" s="62" t="s">
        <v>165</v>
      </c>
    </row>
    <row r="44" spans="1:34" ht="15.5" x14ac:dyDescent="0.35">
      <c r="A44" s="61" t="s">
        <v>168</v>
      </c>
      <c r="B44" s="55" t="s">
        <v>169</v>
      </c>
      <c r="C44" s="75">
        <f t="shared" si="1"/>
        <v>135658958</v>
      </c>
      <c r="D44" s="72">
        <f t="shared" si="2"/>
        <v>290176617</v>
      </c>
      <c r="E44" s="72">
        <f t="shared" si="3"/>
        <v>425835575</v>
      </c>
      <c r="F44" s="177">
        <v>306312</v>
      </c>
      <c r="G44" s="178">
        <v>755364</v>
      </c>
      <c r="H44" s="178">
        <v>1061676</v>
      </c>
      <c r="I44" s="177">
        <v>7499657</v>
      </c>
      <c r="J44" s="178">
        <v>11975720</v>
      </c>
      <c r="K44" s="178">
        <v>19475377</v>
      </c>
      <c r="L44" s="177">
        <v>44101</v>
      </c>
      <c r="M44" s="178">
        <v>5138970</v>
      </c>
      <c r="N44" s="178">
        <v>5183071</v>
      </c>
      <c r="O44" s="177">
        <v>107979518</v>
      </c>
      <c r="P44" s="178">
        <v>166919193</v>
      </c>
      <c r="Q44" s="178">
        <v>274898711</v>
      </c>
      <c r="R44" s="177">
        <v>18580649</v>
      </c>
      <c r="S44" s="178">
        <v>99399772</v>
      </c>
      <c r="T44" s="178">
        <v>117980421</v>
      </c>
      <c r="U44" s="177">
        <v>0</v>
      </c>
      <c r="V44" s="178">
        <v>0</v>
      </c>
      <c r="W44" s="179">
        <v>0</v>
      </c>
      <c r="X44" s="177">
        <v>1058409</v>
      </c>
      <c r="Y44" s="178">
        <v>1066900</v>
      </c>
      <c r="Z44" s="178">
        <v>2125309</v>
      </c>
      <c r="AA44" s="177">
        <v>0</v>
      </c>
      <c r="AB44" s="178">
        <v>0</v>
      </c>
      <c r="AC44" s="179">
        <v>0</v>
      </c>
      <c r="AD44" s="177">
        <v>190312</v>
      </c>
      <c r="AE44" s="178">
        <v>4920698</v>
      </c>
      <c r="AF44" s="178">
        <v>5111010</v>
      </c>
      <c r="AG44" s="61" t="s">
        <v>170</v>
      </c>
      <c r="AH44" s="62" t="s">
        <v>168</v>
      </c>
    </row>
    <row r="45" spans="1:34" ht="15.5" x14ac:dyDescent="0.35">
      <c r="A45" s="61" t="s">
        <v>171</v>
      </c>
      <c r="B45" s="55" t="s">
        <v>172</v>
      </c>
      <c r="C45" s="75">
        <f t="shared" si="1"/>
        <v>68661426</v>
      </c>
      <c r="D45" s="72">
        <f t="shared" si="2"/>
        <v>130104930</v>
      </c>
      <c r="E45" s="72">
        <f t="shared" si="3"/>
        <v>198766356</v>
      </c>
      <c r="F45" s="177">
        <v>197595</v>
      </c>
      <c r="G45" s="178">
        <v>335799</v>
      </c>
      <c r="H45" s="178">
        <v>533394</v>
      </c>
      <c r="I45" s="177">
        <v>4305649</v>
      </c>
      <c r="J45" s="178">
        <v>5511268</v>
      </c>
      <c r="K45" s="178">
        <v>9816917</v>
      </c>
      <c r="L45" s="177">
        <v>22043</v>
      </c>
      <c r="M45" s="178">
        <v>2595364</v>
      </c>
      <c r="N45" s="178">
        <v>2617407</v>
      </c>
      <c r="O45" s="177">
        <v>58181941</v>
      </c>
      <c r="P45" s="178">
        <v>72932062</v>
      </c>
      <c r="Q45" s="178">
        <v>131114003</v>
      </c>
      <c r="R45" s="177">
        <v>4753309</v>
      </c>
      <c r="S45" s="178">
        <v>45257144</v>
      </c>
      <c r="T45" s="178">
        <v>50010453</v>
      </c>
      <c r="U45" s="177">
        <v>0</v>
      </c>
      <c r="V45" s="178">
        <v>0</v>
      </c>
      <c r="W45" s="179">
        <v>0</v>
      </c>
      <c r="X45" s="177">
        <v>1058409</v>
      </c>
      <c r="Y45" s="178">
        <v>1066900</v>
      </c>
      <c r="Z45" s="178">
        <v>2125309</v>
      </c>
      <c r="AA45" s="177">
        <v>0</v>
      </c>
      <c r="AB45" s="178">
        <v>0</v>
      </c>
      <c r="AC45" s="179">
        <v>0</v>
      </c>
      <c r="AD45" s="177">
        <v>142480</v>
      </c>
      <c r="AE45" s="178">
        <v>2406393</v>
      </c>
      <c r="AF45" s="178">
        <v>2548873</v>
      </c>
      <c r="AG45" s="61" t="s">
        <v>173</v>
      </c>
      <c r="AH45" s="62" t="s">
        <v>171</v>
      </c>
    </row>
    <row r="46" spans="1:34" ht="15.5" x14ac:dyDescent="0.35">
      <c r="A46" s="61" t="s">
        <v>174</v>
      </c>
      <c r="B46" s="55" t="s">
        <v>175</v>
      </c>
      <c r="C46" s="75">
        <f t="shared" si="1"/>
        <v>66997532</v>
      </c>
      <c r="D46" s="72">
        <f t="shared" si="2"/>
        <v>160071687</v>
      </c>
      <c r="E46" s="72">
        <f t="shared" si="3"/>
        <v>227069219</v>
      </c>
      <c r="F46" s="177">
        <v>108717</v>
      </c>
      <c r="G46" s="178">
        <v>419565</v>
      </c>
      <c r="H46" s="178">
        <v>528282</v>
      </c>
      <c r="I46" s="177">
        <v>3194008</v>
      </c>
      <c r="J46" s="178">
        <v>6464452</v>
      </c>
      <c r="K46" s="178">
        <v>9658460</v>
      </c>
      <c r="L46" s="177">
        <v>22058</v>
      </c>
      <c r="M46" s="178">
        <v>2543606</v>
      </c>
      <c r="N46" s="178">
        <v>2565664</v>
      </c>
      <c r="O46" s="177">
        <v>49797577</v>
      </c>
      <c r="P46" s="178">
        <v>93987131</v>
      </c>
      <c r="Q46" s="178">
        <v>143784708</v>
      </c>
      <c r="R46" s="177">
        <v>13827340</v>
      </c>
      <c r="S46" s="178">
        <v>54142628</v>
      </c>
      <c r="T46" s="178">
        <v>67969968</v>
      </c>
      <c r="U46" s="177">
        <v>0</v>
      </c>
      <c r="V46" s="178">
        <v>0</v>
      </c>
      <c r="W46" s="179">
        <v>0</v>
      </c>
      <c r="X46" s="177">
        <v>0</v>
      </c>
      <c r="Y46" s="178">
        <v>0</v>
      </c>
      <c r="Z46" s="178">
        <v>0</v>
      </c>
      <c r="AA46" s="177">
        <v>0</v>
      </c>
      <c r="AB46" s="178">
        <v>0</v>
      </c>
      <c r="AC46" s="179">
        <v>0</v>
      </c>
      <c r="AD46" s="177">
        <v>47832</v>
      </c>
      <c r="AE46" s="178">
        <v>2514305</v>
      </c>
      <c r="AF46" s="178">
        <v>2562137</v>
      </c>
      <c r="AG46" s="61" t="s">
        <v>176</v>
      </c>
      <c r="AH46" s="62" t="s">
        <v>174</v>
      </c>
    </row>
    <row r="47" spans="1:34" ht="15.5" x14ac:dyDescent="0.35">
      <c r="A47" s="61" t="s">
        <v>177</v>
      </c>
      <c r="B47" s="55" t="s">
        <v>178</v>
      </c>
      <c r="C47" s="75">
        <f t="shared" si="1"/>
        <v>86430540</v>
      </c>
      <c r="D47" s="72">
        <f t="shared" si="2"/>
        <v>370590874</v>
      </c>
      <c r="E47" s="72">
        <f t="shared" si="3"/>
        <v>457021414</v>
      </c>
      <c r="F47" s="177">
        <v>5874264</v>
      </c>
      <c r="G47" s="178">
        <v>27384168</v>
      </c>
      <c r="H47" s="178">
        <v>33258432</v>
      </c>
      <c r="I47" s="177">
        <v>75031402</v>
      </c>
      <c r="J47" s="178">
        <v>236231347</v>
      </c>
      <c r="K47" s="178">
        <v>311262749</v>
      </c>
      <c r="L47" s="177">
        <v>1341895</v>
      </c>
      <c r="M47" s="178">
        <v>9067469</v>
      </c>
      <c r="N47" s="178">
        <v>10409364</v>
      </c>
      <c r="O47" s="177">
        <v>368152</v>
      </c>
      <c r="P47" s="178">
        <v>17666892</v>
      </c>
      <c r="Q47" s="178">
        <v>18035044</v>
      </c>
      <c r="R47" s="177">
        <v>0</v>
      </c>
      <c r="S47" s="178">
        <v>37156097</v>
      </c>
      <c r="T47" s="178">
        <v>37156097</v>
      </c>
      <c r="U47" s="177">
        <v>0</v>
      </c>
      <c r="V47" s="178">
        <v>34311876</v>
      </c>
      <c r="W47" s="179">
        <v>34311876</v>
      </c>
      <c r="X47" s="177">
        <v>0</v>
      </c>
      <c r="Y47" s="178">
        <v>0</v>
      </c>
      <c r="Z47" s="178">
        <v>0</v>
      </c>
      <c r="AA47" s="177">
        <v>1165161</v>
      </c>
      <c r="AB47" s="178">
        <v>1165624</v>
      </c>
      <c r="AC47" s="179">
        <v>2330785</v>
      </c>
      <c r="AD47" s="177">
        <v>2649666</v>
      </c>
      <c r="AE47" s="178">
        <v>7607401</v>
      </c>
      <c r="AF47" s="178">
        <v>10257067</v>
      </c>
      <c r="AG47" s="61" t="s">
        <v>179</v>
      </c>
      <c r="AH47" s="62" t="s">
        <v>177</v>
      </c>
    </row>
    <row r="48" spans="1:34" ht="15.5" x14ac:dyDescent="0.35">
      <c r="A48" s="61" t="s">
        <v>180</v>
      </c>
      <c r="B48" s="55" t="s">
        <v>17</v>
      </c>
      <c r="C48" s="75">
        <f t="shared" si="1"/>
        <v>0</v>
      </c>
      <c r="D48" s="72">
        <f t="shared" si="2"/>
        <v>0</v>
      </c>
      <c r="E48" s="72">
        <f t="shared" si="3"/>
        <v>0</v>
      </c>
      <c r="F48" s="177">
        <v>0</v>
      </c>
      <c r="G48" s="178">
        <v>0</v>
      </c>
      <c r="H48" s="178">
        <v>0</v>
      </c>
      <c r="I48" s="177">
        <v>0</v>
      </c>
      <c r="J48" s="178">
        <v>0</v>
      </c>
      <c r="K48" s="178">
        <v>0</v>
      </c>
      <c r="L48" s="177">
        <v>0</v>
      </c>
      <c r="M48" s="178">
        <v>0</v>
      </c>
      <c r="N48" s="178">
        <v>0</v>
      </c>
      <c r="O48" s="177">
        <v>0</v>
      </c>
      <c r="P48" s="178">
        <v>0</v>
      </c>
      <c r="Q48" s="178">
        <v>0</v>
      </c>
      <c r="R48" s="177">
        <v>0</v>
      </c>
      <c r="S48" s="178">
        <v>0</v>
      </c>
      <c r="T48" s="178">
        <v>0</v>
      </c>
      <c r="U48" s="177">
        <v>0</v>
      </c>
      <c r="V48" s="178">
        <v>0</v>
      </c>
      <c r="W48" s="179">
        <v>0</v>
      </c>
      <c r="X48" s="177">
        <v>0</v>
      </c>
      <c r="Y48" s="178">
        <v>0</v>
      </c>
      <c r="Z48" s="178">
        <v>0</v>
      </c>
      <c r="AA48" s="177">
        <v>0</v>
      </c>
      <c r="AB48" s="178">
        <v>0</v>
      </c>
      <c r="AC48" s="179">
        <v>0</v>
      </c>
      <c r="AD48" s="177">
        <v>0</v>
      </c>
      <c r="AE48" s="178">
        <v>0</v>
      </c>
      <c r="AF48" s="178">
        <v>0</v>
      </c>
      <c r="AG48" s="61" t="s">
        <v>18</v>
      </c>
      <c r="AH48" s="62" t="s">
        <v>180</v>
      </c>
    </row>
    <row r="49" spans="1:34" s="119" customFormat="1" ht="15.5" x14ac:dyDescent="0.35">
      <c r="A49" s="127" t="s">
        <v>181</v>
      </c>
      <c r="B49" s="128" t="s">
        <v>182</v>
      </c>
      <c r="C49" s="129">
        <f t="shared" si="1"/>
        <v>12616901023</v>
      </c>
      <c r="D49" s="130">
        <f t="shared" si="2"/>
        <v>6716046817</v>
      </c>
      <c r="E49" s="130">
        <f t="shared" si="3"/>
        <v>19332947840</v>
      </c>
      <c r="F49" s="175">
        <v>593395337</v>
      </c>
      <c r="G49" s="176">
        <v>185847893</v>
      </c>
      <c r="H49" s="176">
        <v>779243230</v>
      </c>
      <c r="I49" s="175">
        <v>4152268333</v>
      </c>
      <c r="J49" s="176">
        <v>5573608289</v>
      </c>
      <c r="K49" s="176">
        <v>9725876622</v>
      </c>
      <c r="L49" s="175">
        <v>1192003347</v>
      </c>
      <c r="M49" s="176">
        <v>87120421</v>
      </c>
      <c r="N49" s="176">
        <v>1279123768</v>
      </c>
      <c r="O49" s="175">
        <v>1836211639</v>
      </c>
      <c r="P49" s="176">
        <v>451445630</v>
      </c>
      <c r="Q49" s="176">
        <v>2287657269</v>
      </c>
      <c r="R49" s="175">
        <v>3707837364</v>
      </c>
      <c r="S49" s="176">
        <v>139748424</v>
      </c>
      <c r="T49" s="176">
        <v>3847585788</v>
      </c>
      <c r="U49" s="175">
        <v>679228337</v>
      </c>
      <c r="V49" s="176">
        <v>104411567</v>
      </c>
      <c r="W49" s="180">
        <v>783639904</v>
      </c>
      <c r="X49" s="175">
        <v>2062991</v>
      </c>
      <c r="Y49" s="176">
        <v>0</v>
      </c>
      <c r="Z49" s="176">
        <v>2062991</v>
      </c>
      <c r="AA49" s="175">
        <v>87981132</v>
      </c>
      <c r="AB49" s="176">
        <v>182770</v>
      </c>
      <c r="AC49" s="180">
        <v>88163902</v>
      </c>
      <c r="AD49" s="175">
        <v>365912543</v>
      </c>
      <c r="AE49" s="176">
        <v>173681823</v>
      </c>
      <c r="AF49" s="176">
        <v>539594366</v>
      </c>
      <c r="AG49" s="127" t="s">
        <v>183</v>
      </c>
      <c r="AH49" s="131" t="s">
        <v>181</v>
      </c>
    </row>
    <row r="50" spans="1:34" s="119" customFormat="1" ht="15.5" x14ac:dyDescent="0.35">
      <c r="A50" s="127" t="s">
        <v>13</v>
      </c>
      <c r="B50" s="128" t="s">
        <v>184</v>
      </c>
      <c r="C50" s="129">
        <f t="shared" si="1"/>
        <v>367963119</v>
      </c>
      <c r="D50" s="130">
        <f t="shared" si="2"/>
        <v>4924425923</v>
      </c>
      <c r="E50" s="130">
        <f t="shared" si="3"/>
        <v>5292389042</v>
      </c>
      <c r="F50" s="175">
        <v>30840723</v>
      </c>
      <c r="G50" s="176">
        <v>111112171</v>
      </c>
      <c r="H50" s="176">
        <v>141952894</v>
      </c>
      <c r="I50" s="175">
        <v>203063073</v>
      </c>
      <c r="J50" s="176">
        <v>4699808964</v>
      </c>
      <c r="K50" s="176">
        <v>4902872037</v>
      </c>
      <c r="L50" s="175">
        <v>37467026</v>
      </c>
      <c r="M50" s="176">
        <v>14628132</v>
      </c>
      <c r="N50" s="176">
        <v>52095158</v>
      </c>
      <c r="O50" s="175">
        <v>19812565</v>
      </c>
      <c r="P50" s="176">
        <v>36553459</v>
      </c>
      <c r="Q50" s="176">
        <v>56366024</v>
      </c>
      <c r="R50" s="175">
        <v>48877902</v>
      </c>
      <c r="S50" s="176">
        <v>24957826</v>
      </c>
      <c r="T50" s="176">
        <v>73835728</v>
      </c>
      <c r="U50" s="175">
        <v>23751806</v>
      </c>
      <c r="V50" s="176">
        <v>37182601</v>
      </c>
      <c r="W50" s="180">
        <v>60934407</v>
      </c>
      <c r="X50" s="175">
        <v>2062991</v>
      </c>
      <c r="Y50" s="176">
        <v>0</v>
      </c>
      <c r="Z50" s="176">
        <v>2062991</v>
      </c>
      <c r="AA50" s="175">
        <v>1353301</v>
      </c>
      <c r="AB50" s="176">
        <v>182770</v>
      </c>
      <c r="AC50" s="180">
        <v>1536071</v>
      </c>
      <c r="AD50" s="175">
        <v>733732</v>
      </c>
      <c r="AE50" s="176">
        <v>0</v>
      </c>
      <c r="AF50" s="176">
        <v>733732</v>
      </c>
      <c r="AG50" s="127" t="s">
        <v>185</v>
      </c>
      <c r="AH50" s="131" t="s">
        <v>13</v>
      </c>
    </row>
    <row r="51" spans="1:34" ht="15.5" x14ac:dyDescent="0.35">
      <c r="A51" s="54" t="s">
        <v>186</v>
      </c>
      <c r="B51" s="55" t="s">
        <v>187</v>
      </c>
      <c r="C51" s="75">
        <f t="shared" si="1"/>
        <v>14371807</v>
      </c>
      <c r="D51" s="72">
        <f t="shared" si="2"/>
        <v>0</v>
      </c>
      <c r="E51" s="72">
        <f t="shared" si="3"/>
        <v>14371807</v>
      </c>
      <c r="F51" s="177">
        <v>14371807</v>
      </c>
      <c r="G51" s="178">
        <v>0</v>
      </c>
      <c r="H51" s="178">
        <v>14371807</v>
      </c>
      <c r="I51" s="177">
        <v>0</v>
      </c>
      <c r="J51" s="178">
        <v>0</v>
      </c>
      <c r="K51" s="178">
        <v>0</v>
      </c>
      <c r="L51" s="177">
        <v>0</v>
      </c>
      <c r="M51" s="178">
        <v>0</v>
      </c>
      <c r="N51" s="178">
        <v>0</v>
      </c>
      <c r="O51" s="177">
        <v>0</v>
      </c>
      <c r="P51" s="178">
        <v>0</v>
      </c>
      <c r="Q51" s="178">
        <v>0</v>
      </c>
      <c r="R51" s="177">
        <v>0</v>
      </c>
      <c r="S51" s="178">
        <v>0</v>
      </c>
      <c r="T51" s="178">
        <v>0</v>
      </c>
      <c r="U51" s="177">
        <v>0</v>
      </c>
      <c r="V51" s="178">
        <v>0</v>
      </c>
      <c r="W51" s="179">
        <v>0</v>
      </c>
      <c r="X51" s="177">
        <v>0</v>
      </c>
      <c r="Y51" s="178">
        <v>0</v>
      </c>
      <c r="Z51" s="178">
        <v>0</v>
      </c>
      <c r="AA51" s="177">
        <v>0</v>
      </c>
      <c r="AB51" s="178">
        <v>0</v>
      </c>
      <c r="AC51" s="179">
        <v>0</v>
      </c>
      <c r="AD51" s="177">
        <v>0</v>
      </c>
      <c r="AE51" s="178">
        <v>0</v>
      </c>
      <c r="AF51" s="178">
        <v>0</v>
      </c>
      <c r="AG51" s="54" t="s">
        <v>188</v>
      </c>
      <c r="AH51" s="56" t="s">
        <v>186</v>
      </c>
    </row>
    <row r="52" spans="1:34" ht="15.5" x14ac:dyDescent="0.35">
      <c r="A52" s="54" t="s">
        <v>189</v>
      </c>
      <c r="B52" s="55" t="s">
        <v>190</v>
      </c>
      <c r="C52" s="75">
        <f t="shared" si="1"/>
        <v>77481863</v>
      </c>
      <c r="D52" s="72" t="e">
        <f t="shared" si="2"/>
        <v>#VALUE!</v>
      </c>
      <c r="E52" s="72">
        <f t="shared" si="3"/>
        <v>4749479281</v>
      </c>
      <c r="F52" s="177">
        <v>5675</v>
      </c>
      <c r="G52" s="178">
        <v>32988820</v>
      </c>
      <c r="H52" s="178">
        <v>32994495</v>
      </c>
      <c r="I52" s="177">
        <v>47479628</v>
      </c>
      <c r="J52" s="178">
        <v>4636308727</v>
      </c>
      <c r="K52" s="178">
        <v>4683788355</v>
      </c>
      <c r="L52" s="177">
        <v>14674350</v>
      </c>
      <c r="M52" s="178">
        <v>2065950</v>
      </c>
      <c r="N52" s="178">
        <v>16740300</v>
      </c>
      <c r="O52" s="177">
        <v>0</v>
      </c>
      <c r="P52" s="178">
        <v>0</v>
      </c>
      <c r="Q52" s="178">
        <v>0</v>
      </c>
      <c r="R52" s="177">
        <v>6887761</v>
      </c>
      <c r="S52" s="178">
        <v>550091</v>
      </c>
      <c r="T52" s="178">
        <v>7437852</v>
      </c>
      <c r="U52" s="177">
        <v>7390622</v>
      </c>
      <c r="V52" s="178">
        <v>83830</v>
      </c>
      <c r="W52" s="179">
        <v>7474452</v>
      </c>
      <c r="X52" s="177">
        <v>549025</v>
      </c>
      <c r="Y52" s="178">
        <v>0</v>
      </c>
      <c r="Z52" s="178">
        <v>549025</v>
      </c>
      <c r="AA52" s="177">
        <v>494802</v>
      </c>
      <c r="AB52" s="178" t="s">
        <v>736</v>
      </c>
      <c r="AC52" s="179">
        <v>494802</v>
      </c>
      <c r="AD52" s="177">
        <v>0</v>
      </c>
      <c r="AE52" s="178">
        <v>0</v>
      </c>
      <c r="AF52" s="178">
        <v>0</v>
      </c>
      <c r="AG52" s="54" t="s">
        <v>191</v>
      </c>
      <c r="AH52" s="56" t="s">
        <v>189</v>
      </c>
    </row>
    <row r="53" spans="1:34" ht="15.5" x14ac:dyDescent="0.35">
      <c r="A53" s="54" t="s">
        <v>192</v>
      </c>
      <c r="B53" s="55" t="s">
        <v>193</v>
      </c>
      <c r="C53" s="75">
        <f t="shared" si="1"/>
        <v>159037338</v>
      </c>
      <c r="D53" s="72">
        <f t="shared" si="2"/>
        <v>4053330</v>
      </c>
      <c r="E53" s="72">
        <f t="shared" si="3"/>
        <v>163090668</v>
      </c>
      <c r="F53" s="177">
        <v>13003919</v>
      </c>
      <c r="G53" s="178">
        <v>335290</v>
      </c>
      <c r="H53" s="178">
        <v>13339209</v>
      </c>
      <c r="I53" s="177">
        <v>79818813</v>
      </c>
      <c r="J53" s="178">
        <v>1735102</v>
      </c>
      <c r="K53" s="178">
        <v>81553915</v>
      </c>
      <c r="L53" s="177">
        <v>10185548</v>
      </c>
      <c r="M53" s="178">
        <v>218873</v>
      </c>
      <c r="N53" s="178">
        <v>10404421</v>
      </c>
      <c r="O53" s="177">
        <v>15510813</v>
      </c>
      <c r="P53" s="178">
        <v>1089194</v>
      </c>
      <c r="Q53" s="178">
        <v>16600007</v>
      </c>
      <c r="R53" s="177">
        <v>27737148</v>
      </c>
      <c r="S53" s="178">
        <v>381027</v>
      </c>
      <c r="T53" s="178">
        <v>28118175</v>
      </c>
      <c r="U53" s="177">
        <v>11856916</v>
      </c>
      <c r="V53" s="178">
        <v>287485</v>
      </c>
      <c r="W53" s="179">
        <v>12144401</v>
      </c>
      <c r="X53" s="177">
        <v>0</v>
      </c>
      <c r="Y53" s="178">
        <v>0</v>
      </c>
      <c r="Z53" s="178">
        <v>0</v>
      </c>
      <c r="AA53" s="177">
        <v>190449</v>
      </c>
      <c r="AB53" s="178">
        <v>6359</v>
      </c>
      <c r="AC53" s="179">
        <v>196808</v>
      </c>
      <c r="AD53" s="177">
        <v>733732</v>
      </c>
      <c r="AE53" s="178">
        <v>0</v>
      </c>
      <c r="AF53" s="178">
        <v>733732</v>
      </c>
      <c r="AG53" s="54" t="s">
        <v>194</v>
      </c>
      <c r="AH53" s="56" t="s">
        <v>192</v>
      </c>
    </row>
    <row r="54" spans="1:34" ht="15.5" x14ac:dyDescent="0.35">
      <c r="A54" s="54" t="s">
        <v>195</v>
      </c>
      <c r="B54" s="55" t="s">
        <v>196</v>
      </c>
      <c r="C54" s="75">
        <f t="shared" si="1"/>
        <v>16307881</v>
      </c>
      <c r="D54" s="72">
        <f t="shared" si="2"/>
        <v>5471673</v>
      </c>
      <c r="E54" s="72">
        <f t="shared" si="3"/>
        <v>21779554</v>
      </c>
      <c r="F54" s="177">
        <v>3090972</v>
      </c>
      <c r="G54" s="178">
        <v>1132703</v>
      </c>
      <c r="H54" s="178">
        <v>4223675</v>
      </c>
      <c r="I54" s="177">
        <v>7049650</v>
      </c>
      <c r="J54" s="178">
        <v>2677302</v>
      </c>
      <c r="K54" s="178">
        <v>9726952</v>
      </c>
      <c r="L54" s="177">
        <v>1180631</v>
      </c>
      <c r="M54" s="178">
        <v>0</v>
      </c>
      <c r="N54" s="178">
        <v>1180631</v>
      </c>
      <c r="O54" s="177">
        <v>2682470</v>
      </c>
      <c r="P54" s="178">
        <v>774970</v>
      </c>
      <c r="Q54" s="178">
        <v>3457440</v>
      </c>
      <c r="R54" s="177">
        <v>1047835</v>
      </c>
      <c r="S54" s="178">
        <v>205787</v>
      </c>
      <c r="T54" s="178">
        <v>1253622</v>
      </c>
      <c r="U54" s="177">
        <v>1256323</v>
      </c>
      <c r="V54" s="178">
        <v>680911</v>
      </c>
      <c r="W54" s="179">
        <v>1937234</v>
      </c>
      <c r="X54" s="177">
        <v>0</v>
      </c>
      <c r="Y54" s="178">
        <v>0</v>
      </c>
      <c r="Z54" s="178">
        <v>0</v>
      </c>
      <c r="AA54" s="177">
        <v>0</v>
      </c>
      <c r="AB54" s="178">
        <v>0</v>
      </c>
      <c r="AC54" s="179">
        <v>0</v>
      </c>
      <c r="AD54" s="177">
        <v>0</v>
      </c>
      <c r="AE54" s="178">
        <v>0</v>
      </c>
      <c r="AF54" s="178">
        <v>0</v>
      </c>
      <c r="AG54" s="54" t="s">
        <v>197</v>
      </c>
      <c r="AH54" s="56" t="s">
        <v>195</v>
      </c>
    </row>
    <row r="55" spans="1:34" ht="15.5" x14ac:dyDescent="0.35">
      <c r="A55" s="54" t="s">
        <v>198</v>
      </c>
      <c r="B55" s="55" t="s">
        <v>199</v>
      </c>
      <c r="C55" s="75">
        <f t="shared" si="1"/>
        <v>103</v>
      </c>
      <c r="D55" s="72">
        <f t="shared" si="2"/>
        <v>0</v>
      </c>
      <c r="E55" s="72">
        <f t="shared" si="3"/>
        <v>103</v>
      </c>
      <c r="F55" s="177">
        <v>103</v>
      </c>
      <c r="G55" s="178">
        <v>0</v>
      </c>
      <c r="H55" s="178">
        <v>103</v>
      </c>
      <c r="I55" s="177">
        <v>0</v>
      </c>
      <c r="J55" s="178">
        <v>0</v>
      </c>
      <c r="K55" s="178">
        <v>0</v>
      </c>
      <c r="L55" s="177">
        <v>0</v>
      </c>
      <c r="M55" s="178">
        <v>0</v>
      </c>
      <c r="N55" s="178">
        <v>0</v>
      </c>
      <c r="O55" s="177">
        <v>0</v>
      </c>
      <c r="P55" s="178">
        <v>0</v>
      </c>
      <c r="Q55" s="178">
        <v>0</v>
      </c>
      <c r="R55" s="177">
        <v>0</v>
      </c>
      <c r="S55" s="178">
        <v>0</v>
      </c>
      <c r="T55" s="178">
        <v>0</v>
      </c>
      <c r="U55" s="177">
        <v>0</v>
      </c>
      <c r="V55" s="178">
        <v>0</v>
      </c>
      <c r="W55" s="179">
        <v>0</v>
      </c>
      <c r="X55" s="177">
        <v>0</v>
      </c>
      <c r="Y55" s="178">
        <v>0</v>
      </c>
      <c r="Z55" s="178">
        <v>0</v>
      </c>
      <c r="AA55" s="177">
        <v>0</v>
      </c>
      <c r="AB55" s="178">
        <v>0</v>
      </c>
      <c r="AC55" s="179">
        <v>0</v>
      </c>
      <c r="AD55" s="177">
        <v>0</v>
      </c>
      <c r="AE55" s="178">
        <v>0</v>
      </c>
      <c r="AF55" s="178">
        <v>0</v>
      </c>
      <c r="AG55" s="54" t="s">
        <v>200</v>
      </c>
      <c r="AH55" s="56" t="s">
        <v>198</v>
      </c>
    </row>
    <row r="56" spans="1:34" ht="15.5" x14ac:dyDescent="0.35">
      <c r="A56" s="54" t="s">
        <v>201</v>
      </c>
      <c r="B56" s="55" t="s">
        <v>202</v>
      </c>
      <c r="C56" s="75">
        <f t="shared" si="1"/>
        <v>0</v>
      </c>
      <c r="D56" s="72">
        <f t="shared" si="2"/>
        <v>0</v>
      </c>
      <c r="E56" s="72">
        <f t="shared" si="3"/>
        <v>0</v>
      </c>
      <c r="F56" s="177">
        <v>0</v>
      </c>
      <c r="G56" s="178">
        <v>0</v>
      </c>
      <c r="H56" s="178">
        <v>0</v>
      </c>
      <c r="I56" s="177">
        <v>0</v>
      </c>
      <c r="J56" s="178">
        <v>0</v>
      </c>
      <c r="K56" s="178">
        <v>0</v>
      </c>
      <c r="L56" s="177">
        <v>0</v>
      </c>
      <c r="M56" s="178">
        <v>0</v>
      </c>
      <c r="N56" s="178">
        <v>0</v>
      </c>
      <c r="O56" s="177">
        <v>0</v>
      </c>
      <c r="P56" s="178">
        <v>0</v>
      </c>
      <c r="Q56" s="178">
        <v>0</v>
      </c>
      <c r="R56" s="177">
        <v>0</v>
      </c>
      <c r="S56" s="178">
        <v>0</v>
      </c>
      <c r="T56" s="178">
        <v>0</v>
      </c>
      <c r="U56" s="177">
        <v>0</v>
      </c>
      <c r="V56" s="178">
        <v>0</v>
      </c>
      <c r="W56" s="179">
        <v>0</v>
      </c>
      <c r="X56" s="177">
        <v>0</v>
      </c>
      <c r="Y56" s="178">
        <v>0</v>
      </c>
      <c r="Z56" s="178">
        <v>0</v>
      </c>
      <c r="AA56" s="177">
        <v>0</v>
      </c>
      <c r="AB56" s="178">
        <v>0</v>
      </c>
      <c r="AC56" s="179">
        <v>0</v>
      </c>
      <c r="AD56" s="177">
        <v>0</v>
      </c>
      <c r="AE56" s="178">
        <v>0</v>
      </c>
      <c r="AF56" s="178">
        <v>0</v>
      </c>
      <c r="AG56" s="54" t="s">
        <v>203</v>
      </c>
      <c r="AH56" s="56" t="s">
        <v>201</v>
      </c>
    </row>
    <row r="57" spans="1:34" ht="15.5" x14ac:dyDescent="0.35">
      <c r="A57" s="54" t="s">
        <v>204</v>
      </c>
      <c r="B57" s="55" t="s">
        <v>205</v>
      </c>
      <c r="C57" s="75">
        <f t="shared" si="1"/>
        <v>5082731</v>
      </c>
      <c r="D57" s="72">
        <f t="shared" si="2"/>
        <v>33139891</v>
      </c>
      <c r="E57" s="72">
        <f t="shared" si="3"/>
        <v>38222622</v>
      </c>
      <c r="F57" s="177">
        <v>264794</v>
      </c>
      <c r="G57" s="178">
        <v>4224585</v>
      </c>
      <c r="H57" s="178">
        <v>4489379</v>
      </c>
      <c r="I57" s="177">
        <v>0</v>
      </c>
      <c r="J57" s="178">
        <v>0</v>
      </c>
      <c r="K57" s="178">
        <v>0</v>
      </c>
      <c r="L57" s="177">
        <v>51748</v>
      </c>
      <c r="M57" s="178">
        <v>0</v>
      </c>
      <c r="N57" s="178">
        <v>51748</v>
      </c>
      <c r="O57" s="177">
        <v>4278</v>
      </c>
      <c r="P57" s="178">
        <v>22560385</v>
      </c>
      <c r="Q57" s="178">
        <v>22564663</v>
      </c>
      <c r="R57" s="177">
        <v>0</v>
      </c>
      <c r="S57" s="178">
        <v>0</v>
      </c>
      <c r="T57" s="178">
        <v>0</v>
      </c>
      <c r="U57" s="177">
        <v>3247945</v>
      </c>
      <c r="V57" s="178">
        <v>6354921</v>
      </c>
      <c r="W57" s="179">
        <v>9602866</v>
      </c>
      <c r="X57" s="177">
        <v>1513966</v>
      </c>
      <c r="Y57" s="178">
        <v>0</v>
      </c>
      <c r="Z57" s="178">
        <v>1513966</v>
      </c>
      <c r="AA57" s="177">
        <v>0</v>
      </c>
      <c r="AB57" s="178">
        <v>0</v>
      </c>
      <c r="AC57" s="179">
        <v>0</v>
      </c>
      <c r="AD57" s="177">
        <v>0</v>
      </c>
      <c r="AE57" s="178">
        <v>0</v>
      </c>
      <c r="AF57" s="178">
        <v>0</v>
      </c>
      <c r="AG57" s="54" t="s">
        <v>206</v>
      </c>
      <c r="AH57" s="56" t="s">
        <v>204</v>
      </c>
    </row>
    <row r="58" spans="1:34" ht="15.5" x14ac:dyDescent="0.35">
      <c r="A58" s="54" t="s">
        <v>207</v>
      </c>
      <c r="B58" s="55" t="s">
        <v>208</v>
      </c>
      <c r="C58" s="75">
        <f t="shared" si="1"/>
        <v>95681396</v>
      </c>
      <c r="D58" s="72">
        <f t="shared" si="2"/>
        <v>209763611</v>
      </c>
      <c r="E58" s="72">
        <f t="shared" si="3"/>
        <v>305445007</v>
      </c>
      <c r="F58" s="177">
        <v>103453</v>
      </c>
      <c r="G58" s="178">
        <v>72430773</v>
      </c>
      <c r="H58" s="178">
        <v>72534226</v>
      </c>
      <c r="I58" s="177">
        <v>68714982</v>
      </c>
      <c r="J58" s="178">
        <v>59087833</v>
      </c>
      <c r="K58" s="178">
        <v>127802815</v>
      </c>
      <c r="L58" s="177">
        <v>11374749</v>
      </c>
      <c r="M58" s="178">
        <v>12343309</v>
      </c>
      <c r="N58" s="178">
        <v>23718058</v>
      </c>
      <c r="O58" s="177">
        <v>1615004</v>
      </c>
      <c r="P58" s="178">
        <v>12128910</v>
      </c>
      <c r="Q58" s="178">
        <v>13743914</v>
      </c>
      <c r="R58" s="177">
        <v>13205158</v>
      </c>
      <c r="S58" s="178">
        <v>23820921</v>
      </c>
      <c r="T58" s="178">
        <v>37026079</v>
      </c>
      <c r="U58" s="177">
        <v>0</v>
      </c>
      <c r="V58" s="178">
        <v>29775454</v>
      </c>
      <c r="W58" s="179">
        <v>29775454</v>
      </c>
      <c r="X58" s="177">
        <v>0</v>
      </c>
      <c r="Y58" s="178">
        <v>0</v>
      </c>
      <c r="Z58" s="178">
        <v>0</v>
      </c>
      <c r="AA58" s="177">
        <v>668050</v>
      </c>
      <c r="AB58" s="178">
        <v>176411</v>
      </c>
      <c r="AC58" s="179">
        <v>844461</v>
      </c>
      <c r="AD58" s="177">
        <v>0</v>
      </c>
      <c r="AE58" s="178">
        <v>0</v>
      </c>
      <c r="AF58" s="178">
        <v>0</v>
      </c>
      <c r="AG58" s="54" t="s">
        <v>209</v>
      </c>
      <c r="AH58" s="56" t="s">
        <v>207</v>
      </c>
    </row>
    <row r="59" spans="1:34" s="119" customFormat="1" ht="15.75" customHeight="1" x14ac:dyDescent="0.35">
      <c r="A59" s="127" t="s">
        <v>14</v>
      </c>
      <c r="B59" s="128" t="s">
        <v>210</v>
      </c>
      <c r="C59" s="129">
        <f t="shared" si="1"/>
        <v>12247689736</v>
      </c>
      <c r="D59" s="130">
        <f t="shared" si="2"/>
        <v>1790445541</v>
      </c>
      <c r="E59" s="130">
        <f t="shared" si="3"/>
        <v>14038135277</v>
      </c>
      <c r="F59" s="175">
        <v>562554614</v>
      </c>
      <c r="G59" s="176">
        <v>74735722</v>
      </c>
      <c r="H59" s="176">
        <v>637290336</v>
      </c>
      <c r="I59" s="175">
        <v>3947957092</v>
      </c>
      <c r="J59" s="176">
        <v>873242903</v>
      </c>
      <c r="K59" s="176">
        <v>4821199995</v>
      </c>
      <c r="L59" s="175">
        <v>1154536321</v>
      </c>
      <c r="M59" s="176">
        <v>72492289</v>
      </c>
      <c r="N59" s="176">
        <v>1227028610</v>
      </c>
      <c r="O59" s="175">
        <v>1816399074</v>
      </c>
      <c r="P59" s="176">
        <v>414273240</v>
      </c>
      <c r="Q59" s="176">
        <v>2230672314</v>
      </c>
      <c r="R59" s="175">
        <v>3658959462</v>
      </c>
      <c r="S59" s="176">
        <v>114790598</v>
      </c>
      <c r="T59" s="176">
        <v>3773750060</v>
      </c>
      <c r="U59" s="175">
        <v>655476531</v>
      </c>
      <c r="V59" s="176">
        <v>67228966</v>
      </c>
      <c r="W59" s="180">
        <v>722705497</v>
      </c>
      <c r="X59" s="175">
        <v>0</v>
      </c>
      <c r="Y59" s="176">
        <v>0</v>
      </c>
      <c r="Z59" s="176">
        <v>0</v>
      </c>
      <c r="AA59" s="175">
        <v>86627831</v>
      </c>
      <c r="AB59" s="176">
        <v>0</v>
      </c>
      <c r="AC59" s="180">
        <v>86627831</v>
      </c>
      <c r="AD59" s="175">
        <v>365178811</v>
      </c>
      <c r="AE59" s="176">
        <v>173681823</v>
      </c>
      <c r="AF59" s="176">
        <v>538860634</v>
      </c>
      <c r="AG59" s="127" t="s">
        <v>211</v>
      </c>
      <c r="AH59" s="131" t="s">
        <v>14</v>
      </c>
    </row>
    <row r="60" spans="1:34" ht="15.5" x14ac:dyDescent="0.35">
      <c r="A60" s="54" t="s">
        <v>212</v>
      </c>
      <c r="B60" s="55" t="s">
        <v>213</v>
      </c>
      <c r="C60" s="75">
        <f t="shared" si="1"/>
        <v>45818728</v>
      </c>
      <c r="D60" s="72">
        <f t="shared" si="2"/>
        <v>21219490</v>
      </c>
      <c r="E60" s="72">
        <f t="shared" si="3"/>
        <v>67038218</v>
      </c>
      <c r="F60" s="177">
        <v>21821520</v>
      </c>
      <c r="G60" s="178">
        <v>16378836</v>
      </c>
      <c r="H60" s="178">
        <v>38200356</v>
      </c>
      <c r="I60" s="177">
        <v>5797660</v>
      </c>
      <c r="J60" s="178">
        <v>3150772</v>
      </c>
      <c r="K60" s="178">
        <v>8948432</v>
      </c>
      <c r="L60" s="177">
        <v>9570400</v>
      </c>
      <c r="M60" s="178">
        <v>0</v>
      </c>
      <c r="N60" s="178">
        <v>9570400</v>
      </c>
      <c r="O60" s="177">
        <v>915</v>
      </c>
      <c r="P60" s="178">
        <v>0</v>
      </c>
      <c r="Q60" s="178">
        <v>915</v>
      </c>
      <c r="R60" s="177">
        <v>5318210</v>
      </c>
      <c r="S60" s="178">
        <v>1634284</v>
      </c>
      <c r="T60" s="178">
        <v>6952494</v>
      </c>
      <c r="U60" s="177">
        <v>3309773</v>
      </c>
      <c r="V60" s="178">
        <v>55598</v>
      </c>
      <c r="W60" s="179">
        <v>3365371</v>
      </c>
      <c r="X60" s="177">
        <v>0</v>
      </c>
      <c r="Y60" s="178">
        <v>0</v>
      </c>
      <c r="Z60" s="178">
        <v>0</v>
      </c>
      <c r="AA60" s="177">
        <v>250</v>
      </c>
      <c r="AB60" s="178">
        <v>0</v>
      </c>
      <c r="AC60" s="179">
        <v>250</v>
      </c>
      <c r="AD60" s="177">
        <v>0</v>
      </c>
      <c r="AE60" s="178">
        <v>0</v>
      </c>
      <c r="AF60" s="178">
        <v>0</v>
      </c>
      <c r="AG60" s="54" t="s">
        <v>214</v>
      </c>
      <c r="AH60" s="56" t="s">
        <v>212</v>
      </c>
    </row>
    <row r="61" spans="1:34" ht="15.5" x14ac:dyDescent="0.35">
      <c r="A61" s="63" t="s">
        <v>215</v>
      </c>
      <c r="B61" s="55" t="s">
        <v>216</v>
      </c>
      <c r="C61" s="75">
        <f t="shared" si="1"/>
        <v>1878456136</v>
      </c>
      <c r="D61" s="72">
        <f t="shared" si="2"/>
        <v>112153151</v>
      </c>
      <c r="E61" s="72">
        <f t="shared" si="3"/>
        <v>1990609287</v>
      </c>
      <c r="F61" s="177">
        <v>9259361</v>
      </c>
      <c r="G61" s="178">
        <v>259091</v>
      </c>
      <c r="H61" s="178">
        <v>9518452</v>
      </c>
      <c r="I61" s="177">
        <v>100977</v>
      </c>
      <c r="J61" s="178">
        <v>14953279</v>
      </c>
      <c r="K61" s="178">
        <v>15054256</v>
      </c>
      <c r="L61" s="177">
        <v>0</v>
      </c>
      <c r="M61" s="178">
        <v>0</v>
      </c>
      <c r="N61" s="178">
        <v>0</v>
      </c>
      <c r="O61" s="177">
        <v>679985537</v>
      </c>
      <c r="P61" s="178">
        <v>86542806</v>
      </c>
      <c r="Q61" s="178">
        <v>766528343</v>
      </c>
      <c r="R61" s="177">
        <v>1122902572</v>
      </c>
      <c r="S61" s="178">
        <v>10204260</v>
      </c>
      <c r="T61" s="178">
        <v>1133106832</v>
      </c>
      <c r="U61" s="177">
        <v>17268447</v>
      </c>
      <c r="V61" s="178">
        <v>193715</v>
      </c>
      <c r="W61" s="179">
        <v>17462162</v>
      </c>
      <c r="X61" s="177">
        <v>0</v>
      </c>
      <c r="Y61" s="178">
        <v>0</v>
      </c>
      <c r="Z61" s="178">
        <v>0</v>
      </c>
      <c r="AA61" s="177">
        <v>0</v>
      </c>
      <c r="AB61" s="178">
        <v>0</v>
      </c>
      <c r="AC61" s="179">
        <v>0</v>
      </c>
      <c r="AD61" s="177">
        <v>48939242</v>
      </c>
      <c r="AE61" s="178">
        <v>0</v>
      </c>
      <c r="AF61" s="178">
        <v>48939242</v>
      </c>
      <c r="AG61" s="63" t="s">
        <v>217</v>
      </c>
      <c r="AH61" s="64" t="s">
        <v>215</v>
      </c>
    </row>
    <row r="62" spans="1:34" ht="15.5" x14ac:dyDescent="0.35">
      <c r="A62" s="54" t="s">
        <v>218</v>
      </c>
      <c r="B62" s="55" t="s">
        <v>219</v>
      </c>
      <c r="C62" s="75">
        <f t="shared" si="1"/>
        <v>379696105</v>
      </c>
      <c r="D62" s="72">
        <f t="shared" si="2"/>
        <v>108609036</v>
      </c>
      <c r="E62" s="72">
        <f t="shared" si="3"/>
        <v>488305141</v>
      </c>
      <c r="F62" s="177">
        <v>90720131</v>
      </c>
      <c r="G62" s="178">
        <v>6416222</v>
      </c>
      <c r="H62" s="178">
        <v>97136353</v>
      </c>
      <c r="I62" s="177">
        <v>133357236</v>
      </c>
      <c r="J62" s="178">
        <v>54581832</v>
      </c>
      <c r="K62" s="178">
        <v>187939068</v>
      </c>
      <c r="L62" s="177">
        <v>11905088</v>
      </c>
      <c r="M62" s="178">
        <v>3152112</v>
      </c>
      <c r="N62" s="178">
        <v>15057200</v>
      </c>
      <c r="O62" s="177">
        <v>50276319</v>
      </c>
      <c r="P62" s="178">
        <v>16505752</v>
      </c>
      <c r="Q62" s="178">
        <v>66782071</v>
      </c>
      <c r="R62" s="177">
        <v>42090718</v>
      </c>
      <c r="S62" s="178">
        <v>8895928</v>
      </c>
      <c r="T62" s="178">
        <v>50986646</v>
      </c>
      <c r="U62" s="177">
        <v>48164224</v>
      </c>
      <c r="V62" s="178">
        <v>18733253</v>
      </c>
      <c r="W62" s="179">
        <v>66897477</v>
      </c>
      <c r="X62" s="177">
        <v>0</v>
      </c>
      <c r="Y62" s="178">
        <v>0</v>
      </c>
      <c r="Z62" s="178">
        <v>0</v>
      </c>
      <c r="AA62" s="177">
        <v>1242637</v>
      </c>
      <c r="AB62" s="178">
        <v>0</v>
      </c>
      <c r="AC62" s="179">
        <v>1242637</v>
      </c>
      <c r="AD62" s="177">
        <v>1939752</v>
      </c>
      <c r="AE62" s="178">
        <v>323937</v>
      </c>
      <c r="AF62" s="178">
        <v>2263689</v>
      </c>
      <c r="AG62" s="54" t="s">
        <v>220</v>
      </c>
      <c r="AH62" s="56" t="s">
        <v>218</v>
      </c>
    </row>
    <row r="63" spans="1:34" ht="15.5" x14ac:dyDescent="0.35">
      <c r="A63" s="63" t="s">
        <v>221</v>
      </c>
      <c r="B63" s="55" t="s">
        <v>222</v>
      </c>
      <c r="C63" s="75">
        <f t="shared" si="1"/>
        <v>0</v>
      </c>
      <c r="D63" s="72">
        <f t="shared" si="2"/>
        <v>0</v>
      </c>
      <c r="E63" s="72">
        <f t="shared" si="3"/>
        <v>0</v>
      </c>
      <c r="F63" s="177">
        <v>0</v>
      </c>
      <c r="G63" s="178">
        <v>0</v>
      </c>
      <c r="H63" s="178">
        <v>0</v>
      </c>
      <c r="I63" s="177">
        <v>0</v>
      </c>
      <c r="J63" s="178">
        <v>0</v>
      </c>
      <c r="K63" s="178">
        <v>0</v>
      </c>
      <c r="L63" s="177">
        <v>0</v>
      </c>
      <c r="M63" s="178">
        <v>0</v>
      </c>
      <c r="N63" s="178">
        <v>0</v>
      </c>
      <c r="O63" s="177">
        <v>0</v>
      </c>
      <c r="P63" s="178">
        <v>0</v>
      </c>
      <c r="Q63" s="178">
        <v>0</v>
      </c>
      <c r="R63" s="177">
        <v>0</v>
      </c>
      <c r="S63" s="178">
        <v>0</v>
      </c>
      <c r="T63" s="178">
        <v>0</v>
      </c>
      <c r="U63" s="177">
        <v>0</v>
      </c>
      <c r="V63" s="178">
        <v>0</v>
      </c>
      <c r="W63" s="179">
        <v>0</v>
      </c>
      <c r="X63" s="177">
        <v>0</v>
      </c>
      <c r="Y63" s="178">
        <v>0</v>
      </c>
      <c r="Z63" s="178">
        <v>0</v>
      </c>
      <c r="AA63" s="177">
        <v>0</v>
      </c>
      <c r="AB63" s="178">
        <v>0</v>
      </c>
      <c r="AC63" s="179">
        <v>0</v>
      </c>
      <c r="AD63" s="177">
        <v>0</v>
      </c>
      <c r="AE63" s="178">
        <v>0</v>
      </c>
      <c r="AF63" s="178">
        <v>0</v>
      </c>
      <c r="AG63" s="63" t="s">
        <v>223</v>
      </c>
      <c r="AH63" s="64" t="s">
        <v>221</v>
      </c>
    </row>
    <row r="64" spans="1:34" ht="15.5" x14ac:dyDescent="0.35">
      <c r="A64" s="20" t="s">
        <v>224</v>
      </c>
      <c r="B64" s="65" t="s">
        <v>225</v>
      </c>
      <c r="C64" s="75">
        <f t="shared" si="1"/>
        <v>2634928179</v>
      </c>
      <c r="D64" s="73">
        <f t="shared" si="2"/>
        <v>126661861</v>
      </c>
      <c r="E64" s="73">
        <f t="shared" si="3"/>
        <v>2761590040</v>
      </c>
      <c r="F64" s="181">
        <v>421629326</v>
      </c>
      <c r="G64" s="182">
        <v>45388628</v>
      </c>
      <c r="H64" s="182">
        <v>467017954</v>
      </c>
      <c r="I64" s="177">
        <v>914931926</v>
      </c>
      <c r="J64" s="182">
        <v>37315693</v>
      </c>
      <c r="K64" s="182">
        <v>952247619</v>
      </c>
      <c r="L64" s="181">
        <v>161965468</v>
      </c>
      <c r="M64" s="182">
        <v>0</v>
      </c>
      <c r="N64" s="182">
        <v>161965468</v>
      </c>
      <c r="O64" s="181">
        <v>139536644</v>
      </c>
      <c r="P64" s="182">
        <v>4560230</v>
      </c>
      <c r="Q64" s="178">
        <v>144096874</v>
      </c>
      <c r="R64" s="181">
        <v>429871274</v>
      </c>
      <c r="S64" s="182">
        <v>0</v>
      </c>
      <c r="T64" s="182">
        <v>429871274</v>
      </c>
      <c r="U64" s="177">
        <v>556374346</v>
      </c>
      <c r="V64" s="182">
        <v>39397310</v>
      </c>
      <c r="W64" s="179">
        <v>595771656</v>
      </c>
      <c r="X64" s="181">
        <v>0</v>
      </c>
      <c r="Y64" s="182">
        <v>0</v>
      </c>
      <c r="Z64" s="178">
        <v>0</v>
      </c>
      <c r="AA64" s="177">
        <v>856195</v>
      </c>
      <c r="AB64" s="182">
        <v>0</v>
      </c>
      <c r="AC64" s="179">
        <v>856195</v>
      </c>
      <c r="AD64" s="181">
        <v>9763000</v>
      </c>
      <c r="AE64" s="182">
        <v>0</v>
      </c>
      <c r="AF64" s="178">
        <v>9763000</v>
      </c>
      <c r="AG64" s="20" t="s">
        <v>226</v>
      </c>
      <c r="AH64" s="21" t="s">
        <v>224</v>
      </c>
    </row>
    <row r="65" spans="1:34" ht="15.5" x14ac:dyDescent="0.35">
      <c r="A65" s="57" t="s">
        <v>227</v>
      </c>
      <c r="B65" s="55" t="s">
        <v>228</v>
      </c>
      <c r="C65" s="75">
        <f t="shared" si="1"/>
        <v>7308028365</v>
      </c>
      <c r="D65" s="72">
        <f t="shared" si="2"/>
        <v>1421771938</v>
      </c>
      <c r="E65" s="72">
        <f t="shared" si="3"/>
        <v>8729800303</v>
      </c>
      <c r="F65" s="177">
        <v>18749005</v>
      </c>
      <c r="G65" s="178">
        <v>6262880</v>
      </c>
      <c r="H65" s="178">
        <v>25011885</v>
      </c>
      <c r="I65" s="177">
        <v>2893769293</v>
      </c>
      <c r="J65" s="178">
        <v>763241327</v>
      </c>
      <c r="K65" s="178">
        <v>3657010620</v>
      </c>
      <c r="L65" s="177">
        <v>971095365</v>
      </c>
      <c r="M65" s="178">
        <v>69340177</v>
      </c>
      <c r="N65" s="178">
        <v>1040435542</v>
      </c>
      <c r="O65" s="177">
        <v>946221167</v>
      </c>
      <c r="P65" s="178">
        <v>306664452</v>
      </c>
      <c r="Q65" s="178">
        <v>1252885619</v>
      </c>
      <c r="R65" s="177">
        <v>2058775808</v>
      </c>
      <c r="S65" s="178">
        <v>94056126</v>
      </c>
      <c r="T65" s="178">
        <v>2152831934</v>
      </c>
      <c r="U65" s="177">
        <v>30359741</v>
      </c>
      <c r="V65" s="178">
        <v>8849090</v>
      </c>
      <c r="W65" s="179">
        <v>39208831</v>
      </c>
      <c r="X65" s="177">
        <v>0</v>
      </c>
      <c r="Y65" s="178">
        <v>0</v>
      </c>
      <c r="Z65" s="178">
        <v>0</v>
      </c>
      <c r="AA65" s="177">
        <v>84521199</v>
      </c>
      <c r="AB65" s="178">
        <v>0</v>
      </c>
      <c r="AC65" s="179">
        <v>84521199</v>
      </c>
      <c r="AD65" s="177">
        <v>304536787</v>
      </c>
      <c r="AE65" s="178">
        <v>173357886</v>
      </c>
      <c r="AF65" s="178">
        <v>477894673</v>
      </c>
      <c r="AG65" s="57" t="s">
        <v>229</v>
      </c>
      <c r="AH65" s="58" t="s">
        <v>227</v>
      </c>
    </row>
    <row r="66" spans="1:34" ht="15.5" x14ac:dyDescent="0.35">
      <c r="A66" s="54" t="s">
        <v>230</v>
      </c>
      <c r="B66" s="55" t="s">
        <v>231</v>
      </c>
      <c r="C66" s="75">
        <f t="shared" si="1"/>
        <v>762223</v>
      </c>
      <c r="D66" s="72">
        <f t="shared" si="2"/>
        <v>30065</v>
      </c>
      <c r="E66" s="72">
        <f t="shared" si="3"/>
        <v>792288</v>
      </c>
      <c r="F66" s="177">
        <v>375271</v>
      </c>
      <c r="G66" s="178">
        <v>30065</v>
      </c>
      <c r="H66" s="178">
        <v>405336</v>
      </c>
      <c r="I66" s="177">
        <v>0</v>
      </c>
      <c r="J66" s="178">
        <v>0</v>
      </c>
      <c r="K66" s="178">
        <v>0</v>
      </c>
      <c r="L66" s="177">
        <v>0</v>
      </c>
      <c r="M66" s="178">
        <v>0</v>
      </c>
      <c r="N66" s="178">
        <v>0</v>
      </c>
      <c r="O66" s="177">
        <v>378492</v>
      </c>
      <c r="P66" s="178">
        <v>0</v>
      </c>
      <c r="Q66" s="178">
        <v>378492</v>
      </c>
      <c r="R66" s="177">
        <v>880</v>
      </c>
      <c r="S66" s="178">
        <v>0</v>
      </c>
      <c r="T66" s="178">
        <v>880</v>
      </c>
      <c r="U66" s="177">
        <v>0</v>
      </c>
      <c r="V66" s="178">
        <v>0</v>
      </c>
      <c r="W66" s="179">
        <v>0</v>
      </c>
      <c r="X66" s="177">
        <v>0</v>
      </c>
      <c r="Y66" s="178">
        <v>0</v>
      </c>
      <c r="Z66" s="178">
        <v>0</v>
      </c>
      <c r="AA66" s="177">
        <v>7550</v>
      </c>
      <c r="AB66" s="178">
        <v>0</v>
      </c>
      <c r="AC66" s="179">
        <v>7550</v>
      </c>
      <c r="AD66" s="177">
        <v>30</v>
      </c>
      <c r="AE66" s="178">
        <v>0</v>
      </c>
      <c r="AF66" s="178">
        <v>30</v>
      </c>
      <c r="AG66" s="54" t="s">
        <v>232</v>
      </c>
      <c r="AH66" s="56" t="s">
        <v>230</v>
      </c>
    </row>
    <row r="67" spans="1:34" ht="15.5" x14ac:dyDescent="0.35">
      <c r="A67" s="54" t="s">
        <v>15</v>
      </c>
      <c r="B67" s="55" t="s">
        <v>233</v>
      </c>
      <c r="C67" s="75">
        <f t="shared" si="1"/>
        <v>1248168</v>
      </c>
      <c r="D67" s="72">
        <f t="shared" si="2"/>
        <v>1175353</v>
      </c>
      <c r="E67" s="72">
        <f t="shared" si="3"/>
        <v>2423521</v>
      </c>
      <c r="F67" s="177">
        <v>0</v>
      </c>
      <c r="G67" s="178">
        <v>0</v>
      </c>
      <c r="H67" s="178">
        <v>0</v>
      </c>
      <c r="I67" s="177">
        <v>1248168</v>
      </c>
      <c r="J67" s="178">
        <v>556422</v>
      </c>
      <c r="K67" s="178">
        <v>1804590</v>
      </c>
      <c r="L67" s="177">
        <v>0</v>
      </c>
      <c r="M67" s="178">
        <v>0</v>
      </c>
      <c r="N67" s="178">
        <v>0</v>
      </c>
      <c r="O67" s="177">
        <v>0</v>
      </c>
      <c r="P67" s="178">
        <v>618931</v>
      </c>
      <c r="Q67" s="178">
        <v>618931</v>
      </c>
      <c r="R67" s="177">
        <v>0</v>
      </c>
      <c r="S67" s="178">
        <v>0</v>
      </c>
      <c r="T67" s="178">
        <v>0</v>
      </c>
      <c r="U67" s="177">
        <v>0</v>
      </c>
      <c r="V67" s="178">
        <v>0</v>
      </c>
      <c r="W67" s="179">
        <v>0</v>
      </c>
      <c r="X67" s="177">
        <v>0</v>
      </c>
      <c r="Y67" s="178">
        <v>0</v>
      </c>
      <c r="Z67" s="178">
        <v>0</v>
      </c>
      <c r="AA67" s="177">
        <v>0</v>
      </c>
      <c r="AB67" s="178">
        <v>0</v>
      </c>
      <c r="AC67" s="179">
        <v>0</v>
      </c>
      <c r="AD67" s="177">
        <v>0</v>
      </c>
      <c r="AE67" s="178">
        <v>0</v>
      </c>
      <c r="AF67" s="178">
        <v>0</v>
      </c>
      <c r="AG67" s="54" t="s">
        <v>234</v>
      </c>
      <c r="AH67" s="56" t="s">
        <v>15</v>
      </c>
    </row>
    <row r="68" spans="1:34" x14ac:dyDescent="0.35">
      <c r="A68" s="66"/>
      <c r="B68" s="67"/>
      <c r="C68" s="75">
        <f t="shared" ref="C68:C69" si="4">+F68+I68+L68+O68+R68+U68+X68+AA68+AD68</f>
        <v>0</v>
      </c>
      <c r="D68" s="72">
        <f t="shared" ref="D68:D69" si="5">+G68+J68+M68+P68+S68+V68+Y68+AB68+AE68</f>
        <v>0</v>
      </c>
      <c r="E68" s="72">
        <f t="shared" ref="E68:E69" si="6">+H68+K68+N68+Q68+T68+W68+Z68+AC68+AF68</f>
        <v>0</v>
      </c>
      <c r="F68" s="177"/>
      <c r="G68" s="178"/>
      <c r="H68" s="178"/>
      <c r="I68" s="177"/>
      <c r="J68" s="178"/>
      <c r="K68" s="178"/>
      <c r="L68" s="177"/>
      <c r="M68" s="178"/>
      <c r="N68" s="178"/>
      <c r="O68" s="177"/>
      <c r="P68" s="178"/>
      <c r="Q68" s="178"/>
      <c r="R68" s="177"/>
      <c r="S68" s="178"/>
      <c r="T68" s="178"/>
      <c r="U68" s="177"/>
      <c r="V68" s="178"/>
      <c r="W68" s="179"/>
      <c r="X68" s="177"/>
      <c r="Y68" s="178"/>
      <c r="Z68" s="178">
        <v>0</v>
      </c>
      <c r="AA68" s="177"/>
      <c r="AB68" s="178"/>
      <c r="AC68" s="179"/>
      <c r="AD68" s="177"/>
      <c r="AE68" s="178"/>
      <c r="AF68" s="178"/>
      <c r="AG68" s="43"/>
      <c r="AH68" s="68"/>
    </row>
    <row r="69" spans="1:34" s="49" customFormat="1" ht="15.5" x14ac:dyDescent="0.35">
      <c r="A69" s="69" t="s">
        <v>235</v>
      </c>
      <c r="B69" s="70" t="s">
        <v>236</v>
      </c>
      <c r="C69" s="76">
        <f t="shared" si="4"/>
        <v>13323492684</v>
      </c>
      <c r="D69" s="74">
        <f t="shared" si="5"/>
        <v>7628890439</v>
      </c>
      <c r="E69" s="74">
        <f t="shared" si="6"/>
        <v>20952383123</v>
      </c>
      <c r="F69" s="183">
        <v>633960507</v>
      </c>
      <c r="G69" s="184">
        <v>232382142</v>
      </c>
      <c r="H69" s="184">
        <v>866342649</v>
      </c>
      <c r="I69" s="183">
        <v>4400344654</v>
      </c>
      <c r="J69" s="184">
        <v>5871176813</v>
      </c>
      <c r="K69" s="184">
        <v>10271521467</v>
      </c>
      <c r="L69" s="183">
        <v>1243885224</v>
      </c>
      <c r="M69" s="184">
        <v>112815786</v>
      </c>
      <c r="N69" s="184">
        <v>1356701010</v>
      </c>
      <c r="O69" s="183">
        <v>2006059763</v>
      </c>
      <c r="P69" s="184">
        <v>671217049</v>
      </c>
      <c r="Q69" s="184">
        <v>2677276812</v>
      </c>
      <c r="R69" s="183">
        <v>3803349828</v>
      </c>
      <c r="S69" s="184">
        <v>348089808</v>
      </c>
      <c r="T69" s="184">
        <v>4151439636</v>
      </c>
      <c r="U69" s="183">
        <v>762282211</v>
      </c>
      <c r="V69" s="184">
        <v>192230374</v>
      </c>
      <c r="W69" s="185">
        <v>954512585</v>
      </c>
      <c r="X69" s="183">
        <v>6065940</v>
      </c>
      <c r="Y69" s="184">
        <v>1066900</v>
      </c>
      <c r="Z69" s="184">
        <v>7132840</v>
      </c>
      <c r="AA69" s="183">
        <v>90025674</v>
      </c>
      <c r="AB69" s="184">
        <v>3193010</v>
      </c>
      <c r="AC69" s="185">
        <v>93218684</v>
      </c>
      <c r="AD69" s="183">
        <v>377518883</v>
      </c>
      <c r="AE69" s="184">
        <v>196718557</v>
      </c>
      <c r="AF69" s="184">
        <v>574237440</v>
      </c>
      <c r="AG69" s="69" t="s">
        <v>237</v>
      </c>
      <c r="AH69" s="71" t="s">
        <v>235</v>
      </c>
    </row>
    <row r="70" spans="1:34" ht="14" hidden="1" customHeight="1" x14ac:dyDescent="0.35"/>
    <row r="71" spans="1:34" ht="14" hidden="1" customHeight="1" x14ac:dyDescent="0.35"/>
    <row r="72" spans="1:34" ht="14" hidden="1" customHeight="1" x14ac:dyDescent="0.35"/>
    <row r="73" spans="1:34" ht="14" hidden="1" customHeight="1" x14ac:dyDescent="0.35"/>
    <row r="74" spans="1:34" ht="14" hidden="1" customHeight="1" x14ac:dyDescent="0.35"/>
    <row r="75" spans="1:34" ht="14" hidden="1" customHeight="1" x14ac:dyDescent="0.35"/>
    <row r="76" spans="1:34" ht="14" hidden="1" customHeight="1" x14ac:dyDescent="0.35"/>
    <row r="77" spans="1:34" ht="14" hidden="1" customHeight="1" x14ac:dyDescent="0.35"/>
    <row r="78" spans="1:34" ht="14" hidden="1" customHeight="1" x14ac:dyDescent="0.35"/>
    <row r="79" spans="1:34" ht="14" hidden="1" customHeight="1" x14ac:dyDescent="0.35"/>
    <row r="80" spans="1:34" ht="14" hidden="1" customHeight="1" x14ac:dyDescent="0.35"/>
    <row r="81" ht="14" hidden="1" customHeight="1" x14ac:dyDescent="0.35"/>
    <row r="82" ht="14" hidden="1" customHeight="1" x14ac:dyDescent="0.35"/>
    <row r="83" ht="14" hidden="1" customHeight="1" x14ac:dyDescent="0.35"/>
    <row r="84" ht="14" hidden="1" customHeight="1" x14ac:dyDescent="0.35"/>
    <row r="85" ht="14" hidden="1" customHeight="1" x14ac:dyDescent="0.35"/>
    <row r="86" ht="14" hidden="1" customHeight="1" x14ac:dyDescent="0.35"/>
    <row r="87" ht="14" hidden="1" customHeight="1" x14ac:dyDescent="0.35"/>
    <row r="88" ht="14" hidden="1" customHeight="1" x14ac:dyDescent="0.35"/>
    <row r="89" ht="14" hidden="1" customHeight="1" x14ac:dyDescent="0.35"/>
    <row r="90" ht="14" hidden="1" customHeight="1" x14ac:dyDescent="0.35"/>
    <row r="91" ht="14" hidden="1" customHeight="1" x14ac:dyDescent="0.35"/>
    <row r="92" ht="14" hidden="1" customHeight="1" x14ac:dyDescent="0.35"/>
    <row r="93" ht="14" hidden="1" customHeight="1" x14ac:dyDescent="0.35"/>
    <row r="94" ht="14" hidden="1" customHeight="1" x14ac:dyDescent="0.35"/>
    <row r="95" ht="14" hidden="1" customHeight="1" x14ac:dyDescent="0.35"/>
    <row r="96" ht="14" hidden="1" customHeight="1" x14ac:dyDescent="0.35"/>
    <row r="97" ht="14" hidden="1" customHeight="1" x14ac:dyDescent="0.35"/>
    <row r="98" ht="14" hidden="1" customHeight="1" x14ac:dyDescent="0.35"/>
    <row r="99" ht="14" hidden="1" customHeight="1" x14ac:dyDescent="0.35"/>
    <row r="100" ht="14" hidden="1" customHeight="1" x14ac:dyDescent="0.35"/>
    <row r="101" ht="14" hidden="1" customHeight="1" x14ac:dyDescent="0.35"/>
    <row r="102" ht="14" hidden="1" customHeight="1" x14ac:dyDescent="0.35"/>
    <row r="103" ht="14" hidden="1" customHeight="1" x14ac:dyDescent="0.35"/>
    <row r="104" ht="14" hidden="1" customHeight="1" x14ac:dyDescent="0.35"/>
    <row r="105" ht="14" hidden="1" customHeight="1" x14ac:dyDescent="0.35"/>
    <row r="106" ht="14" hidden="1" customHeight="1" x14ac:dyDescent="0.35"/>
    <row r="107" ht="14" hidden="1" customHeight="1" x14ac:dyDescent="0.35"/>
    <row r="108" ht="14" hidden="1" customHeight="1" x14ac:dyDescent="0.35"/>
    <row r="109" ht="14" hidden="1" customHeight="1" x14ac:dyDescent="0.35"/>
    <row r="110" ht="14" hidden="1" customHeight="1" x14ac:dyDescent="0.35"/>
    <row r="111" ht="14" hidden="1" customHeight="1" x14ac:dyDescent="0.35"/>
    <row r="112" ht="14" hidden="1" customHeight="1" x14ac:dyDescent="0.35"/>
    <row r="113" ht="14" hidden="1" customHeight="1" x14ac:dyDescent="0.35"/>
    <row r="114" ht="14" hidden="1" customHeight="1" x14ac:dyDescent="0.35"/>
    <row r="115" ht="14" hidden="1" customHeight="1" x14ac:dyDescent="0.35"/>
    <row r="116" ht="14" hidden="1" customHeight="1" x14ac:dyDescent="0.35"/>
    <row r="117" ht="14" hidden="1" customHeight="1" x14ac:dyDescent="0.35"/>
    <row r="118" ht="14" hidden="1" customHeight="1" x14ac:dyDescent="0.35"/>
    <row r="119" ht="14" hidden="1" customHeight="1" x14ac:dyDescent="0.35"/>
    <row r="120" ht="14" hidden="1" customHeight="1" x14ac:dyDescent="0.35"/>
    <row r="121" ht="14" hidden="1" customHeight="1" x14ac:dyDescent="0.35"/>
    <row r="122" ht="14" hidden="1" customHeight="1" x14ac:dyDescent="0.35"/>
    <row r="123" ht="14" hidden="1" customHeight="1" x14ac:dyDescent="0.35"/>
    <row r="124" ht="14" hidden="1" customHeight="1" x14ac:dyDescent="0.35"/>
    <row r="125" ht="14" hidden="1" customHeight="1" x14ac:dyDescent="0.35"/>
    <row r="126" ht="14" hidden="1" customHeight="1" x14ac:dyDescent="0.35"/>
    <row r="127" ht="14" hidden="1" customHeight="1" x14ac:dyDescent="0.35"/>
    <row r="128" ht="14" hidden="1" customHeight="1" x14ac:dyDescent="0.35"/>
    <row r="129" ht="14" hidden="1" customHeight="1" x14ac:dyDescent="0.35"/>
    <row r="130" ht="14" hidden="1" customHeight="1" x14ac:dyDescent="0.35"/>
    <row r="131" ht="14" hidden="1" customHeight="1" x14ac:dyDescent="0.35"/>
    <row r="132" ht="14" hidden="1" customHeight="1" x14ac:dyDescent="0.35"/>
    <row r="133" ht="14" hidden="1" customHeight="1" x14ac:dyDescent="0.35"/>
    <row r="134" ht="14" hidden="1" customHeight="1" x14ac:dyDescent="0.35"/>
  </sheetData>
  <mergeCells count="10">
    <mergeCell ref="AD1:AF1"/>
    <mergeCell ref="AA1:AC1"/>
    <mergeCell ref="X1:Z1"/>
    <mergeCell ref="U1:W1"/>
    <mergeCell ref="C1:E1"/>
    <mergeCell ref="F1:H1"/>
    <mergeCell ref="I1:K1"/>
    <mergeCell ref="O1:Q1"/>
    <mergeCell ref="R1:T1"/>
    <mergeCell ref="L1:N1"/>
  </mergeCells>
  <pageMargins left="0.25" right="0.25" top="0.75" bottom="0.75" header="0.3" footer="0.3"/>
  <pageSetup paperSize="9" scale="46" fitToWidth="0" orientation="landscape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67"/>
  <sheetViews>
    <sheetView tabSelected="1" topLeftCell="B1" zoomScale="50" zoomScaleNormal="50" workbookViewId="0">
      <pane xSplit="2" ySplit="1" topLeftCell="F22" activePane="bottomRight" state="frozen"/>
      <selection pane="topRight"/>
      <selection pane="bottomLeft"/>
      <selection pane="bottomRight"/>
    </sheetView>
  </sheetViews>
  <sheetFormatPr defaultColWidth="0" defaultRowHeight="15.5" zeroHeight="1" x14ac:dyDescent="0.35"/>
  <cols>
    <col min="1" max="1" width="7.26953125" style="31" bestFit="1" customWidth="1"/>
    <col min="2" max="2" width="7.26953125" style="10" customWidth="1"/>
    <col min="3" max="3" width="91.54296875" style="77" bestFit="1" customWidth="1"/>
    <col min="4" max="4" width="32.7265625" style="75" customWidth="1"/>
    <col min="5" max="10" width="32.7265625" style="31" customWidth="1"/>
    <col min="11" max="11" width="32.7265625" style="75" customWidth="1"/>
    <col min="12" max="13" width="32.7265625" style="31" customWidth="1"/>
    <col min="14" max="14" width="93.26953125" style="10" bestFit="1" customWidth="1"/>
    <col min="15" max="15" width="9.1796875" style="31" customWidth="1"/>
    <col min="16" max="20" width="0" style="31" hidden="1" customWidth="1"/>
    <col min="21" max="16384" width="9.1796875" style="31" hidden="1"/>
  </cols>
  <sheetData>
    <row r="1" spans="1:15" ht="90" customHeight="1" x14ac:dyDescent="0.3">
      <c r="A1" s="11"/>
      <c r="B1" s="11"/>
      <c r="C1" s="14">
        <f>+'Varlıklar - Assets'!B1</f>
        <v>45657</v>
      </c>
      <c r="D1" s="30" t="s">
        <v>0</v>
      </c>
      <c r="E1" s="30" t="s">
        <v>1</v>
      </c>
      <c r="F1" s="30" t="s">
        <v>2</v>
      </c>
      <c r="G1" s="30" t="s">
        <v>700</v>
      </c>
      <c r="H1" s="30" t="s">
        <v>3</v>
      </c>
      <c r="I1" s="30" t="s">
        <v>358</v>
      </c>
      <c r="J1" s="30" t="s">
        <v>357</v>
      </c>
      <c r="K1" s="142" t="s">
        <v>731</v>
      </c>
      <c r="L1" s="30" t="s">
        <v>733</v>
      </c>
      <c r="M1" s="30" t="s">
        <v>735</v>
      </c>
      <c r="N1" s="143"/>
      <c r="O1" s="143"/>
    </row>
    <row r="2" spans="1:15" ht="18" customHeight="1" x14ac:dyDescent="0.3">
      <c r="A2" s="11"/>
      <c r="B2" s="11"/>
      <c r="C2" s="16" t="s">
        <v>589</v>
      </c>
      <c r="D2" s="6"/>
      <c r="E2" s="6"/>
      <c r="F2" s="6"/>
      <c r="G2" s="6"/>
      <c r="H2" s="6"/>
      <c r="I2" s="6"/>
      <c r="J2" s="6"/>
      <c r="K2" s="6"/>
      <c r="L2" s="6"/>
      <c r="M2" s="6"/>
      <c r="N2" s="1" t="s">
        <v>588</v>
      </c>
    </row>
    <row r="3" spans="1:15" s="95" customFormat="1" ht="15.75" customHeight="1" x14ac:dyDescent="0.35">
      <c r="A3" s="116" t="s">
        <v>7</v>
      </c>
      <c r="B3" s="118" t="s">
        <v>7</v>
      </c>
      <c r="C3" s="120" t="s">
        <v>498</v>
      </c>
      <c r="D3" s="129">
        <f>+E3+F3+G3+H3+I3+J3+K3+L3+M3</f>
        <v>395573014</v>
      </c>
      <c r="E3" s="129">
        <v>42060352</v>
      </c>
      <c r="F3" s="129">
        <v>94594167</v>
      </c>
      <c r="G3" s="144">
        <v>33623549</v>
      </c>
      <c r="H3" s="129">
        <v>51279800</v>
      </c>
      <c r="I3" s="129">
        <v>78205518</v>
      </c>
      <c r="J3" s="129">
        <v>90037546</v>
      </c>
      <c r="K3" s="129">
        <v>400313</v>
      </c>
      <c r="L3" s="129">
        <v>1709721</v>
      </c>
      <c r="M3" s="129">
        <v>3662048</v>
      </c>
      <c r="N3" s="118" t="s">
        <v>238</v>
      </c>
      <c r="O3" s="117" t="s">
        <v>7</v>
      </c>
    </row>
    <row r="4" spans="1:15" ht="15.75" customHeight="1" x14ac:dyDescent="0.35">
      <c r="A4" s="51" t="s">
        <v>239</v>
      </c>
      <c r="B4" s="27" t="s">
        <v>239</v>
      </c>
      <c r="C4" s="24" t="s">
        <v>499</v>
      </c>
      <c r="D4" s="129">
        <f t="shared" ref="D4:D65" si="0">+E4+F4+G4+H4+I4+J4+K4+L4+M4</f>
        <v>267677963</v>
      </c>
      <c r="E4" s="75">
        <v>29758919</v>
      </c>
      <c r="F4" s="75">
        <v>62802494</v>
      </c>
      <c r="G4" s="145">
        <v>25541726</v>
      </c>
      <c r="H4" s="75">
        <v>32864393</v>
      </c>
      <c r="I4" s="75">
        <v>56318763</v>
      </c>
      <c r="J4" s="75">
        <v>55813390</v>
      </c>
      <c r="K4" s="75">
        <v>188450</v>
      </c>
      <c r="L4" s="75">
        <v>1394776</v>
      </c>
      <c r="M4" s="75">
        <v>2995052</v>
      </c>
      <c r="N4" s="25" t="s">
        <v>542</v>
      </c>
      <c r="O4" s="26" t="s">
        <v>239</v>
      </c>
    </row>
    <row r="5" spans="1:15" ht="15.75" customHeight="1" x14ac:dyDescent="0.35">
      <c r="A5" s="51" t="s">
        <v>46</v>
      </c>
      <c r="B5" s="27" t="s">
        <v>46</v>
      </c>
      <c r="C5" s="24" t="s">
        <v>500</v>
      </c>
      <c r="D5" s="129">
        <f t="shared" si="0"/>
        <v>22274530</v>
      </c>
      <c r="E5" s="75">
        <v>3396748</v>
      </c>
      <c r="F5" s="75">
        <v>6138644</v>
      </c>
      <c r="G5" s="145">
        <v>2113923</v>
      </c>
      <c r="H5" s="75">
        <v>4232932</v>
      </c>
      <c r="I5" s="75">
        <v>635921</v>
      </c>
      <c r="J5" s="75">
        <v>5706836</v>
      </c>
      <c r="K5" s="75">
        <v>0</v>
      </c>
      <c r="L5" s="75">
        <v>872</v>
      </c>
      <c r="M5" s="75">
        <v>48654</v>
      </c>
      <c r="N5" s="25" t="s">
        <v>543</v>
      </c>
      <c r="O5" s="26" t="s">
        <v>46</v>
      </c>
    </row>
    <row r="6" spans="1:15" ht="15.75" customHeight="1" x14ac:dyDescent="0.35">
      <c r="A6" s="51" t="s">
        <v>240</v>
      </c>
      <c r="B6" s="27" t="s">
        <v>240</v>
      </c>
      <c r="C6" s="24" t="s">
        <v>501</v>
      </c>
      <c r="D6" s="129">
        <f t="shared" si="0"/>
        <v>9958733</v>
      </c>
      <c r="E6" s="75">
        <v>1112</v>
      </c>
      <c r="F6" s="75">
        <v>531660</v>
      </c>
      <c r="G6" s="145">
        <v>34053</v>
      </c>
      <c r="H6" s="75">
        <v>104151</v>
      </c>
      <c r="I6" s="75">
        <v>6225449</v>
      </c>
      <c r="J6" s="75">
        <v>2600972</v>
      </c>
      <c r="K6" s="75">
        <v>45113</v>
      </c>
      <c r="L6" s="75">
        <v>20203</v>
      </c>
      <c r="M6" s="75">
        <v>396020</v>
      </c>
      <c r="N6" s="25" t="s">
        <v>544</v>
      </c>
      <c r="O6" s="26" t="s">
        <v>240</v>
      </c>
    </row>
    <row r="7" spans="1:15" ht="15.75" customHeight="1" x14ac:dyDescent="0.35">
      <c r="A7" s="51" t="s">
        <v>241</v>
      </c>
      <c r="B7" s="27" t="s">
        <v>241</v>
      </c>
      <c r="C7" s="24" t="s">
        <v>502</v>
      </c>
      <c r="D7" s="129">
        <f t="shared" si="0"/>
        <v>207732</v>
      </c>
      <c r="E7" s="75">
        <v>68177</v>
      </c>
      <c r="F7" s="75">
        <v>0</v>
      </c>
      <c r="G7" s="145">
        <v>0</v>
      </c>
      <c r="H7" s="75">
        <v>0</v>
      </c>
      <c r="I7" s="75">
        <v>8957</v>
      </c>
      <c r="J7" s="75">
        <v>4027</v>
      </c>
      <c r="K7" s="75">
        <v>14837</v>
      </c>
      <c r="L7" s="75">
        <v>106398</v>
      </c>
      <c r="M7" s="75">
        <v>5336</v>
      </c>
      <c r="N7" s="25" t="s">
        <v>545</v>
      </c>
      <c r="O7" s="26" t="s">
        <v>241</v>
      </c>
    </row>
    <row r="8" spans="1:15" ht="15.75" customHeight="1" x14ac:dyDescent="0.35">
      <c r="A8" s="51" t="s">
        <v>242</v>
      </c>
      <c r="B8" s="27" t="s">
        <v>242</v>
      </c>
      <c r="C8" s="24" t="s">
        <v>503</v>
      </c>
      <c r="D8" s="129">
        <f t="shared" si="0"/>
        <v>62015410</v>
      </c>
      <c r="E8" s="75">
        <v>7003776</v>
      </c>
      <c r="F8" s="75">
        <v>17701867</v>
      </c>
      <c r="G8" s="145">
        <v>5787835</v>
      </c>
      <c r="H8" s="75">
        <v>10504964</v>
      </c>
      <c r="I8" s="75">
        <v>10371451</v>
      </c>
      <c r="J8" s="75">
        <v>10151589</v>
      </c>
      <c r="K8" s="75">
        <v>91119</v>
      </c>
      <c r="L8" s="75">
        <v>186706</v>
      </c>
      <c r="M8" s="75">
        <v>216103</v>
      </c>
      <c r="N8" s="25" t="s">
        <v>546</v>
      </c>
      <c r="O8" s="26" t="s">
        <v>242</v>
      </c>
    </row>
    <row r="9" spans="1:15" ht="15.75" customHeight="1" x14ac:dyDescent="0.35">
      <c r="A9" s="51" t="s">
        <v>243</v>
      </c>
      <c r="B9" s="27" t="s">
        <v>243</v>
      </c>
      <c r="C9" s="24" t="s">
        <v>375</v>
      </c>
      <c r="D9" s="129">
        <f t="shared" si="0"/>
        <v>2081911</v>
      </c>
      <c r="E9" s="75">
        <v>529021</v>
      </c>
      <c r="F9" s="75">
        <v>812160</v>
      </c>
      <c r="G9" s="145">
        <v>211063</v>
      </c>
      <c r="H9" s="75">
        <v>57235</v>
      </c>
      <c r="I9" s="75">
        <v>309033</v>
      </c>
      <c r="J9" s="75">
        <v>151811</v>
      </c>
      <c r="K9" s="75">
        <v>10412</v>
      </c>
      <c r="L9" s="75">
        <v>843</v>
      </c>
      <c r="M9" s="75">
        <v>333</v>
      </c>
      <c r="N9" s="25" t="s">
        <v>547</v>
      </c>
      <c r="O9" s="26" t="s">
        <v>243</v>
      </c>
    </row>
    <row r="10" spans="1:15" ht="15.75" customHeight="1" x14ac:dyDescent="0.35">
      <c r="A10" s="51" t="s">
        <v>244</v>
      </c>
      <c r="B10" s="27" t="s">
        <v>244</v>
      </c>
      <c r="C10" s="24" t="s">
        <v>504</v>
      </c>
      <c r="D10" s="129">
        <f t="shared" si="0"/>
        <v>31832046</v>
      </c>
      <c r="E10" s="75">
        <v>2634094</v>
      </c>
      <c r="F10" s="75">
        <v>8950674</v>
      </c>
      <c r="G10" s="145">
        <v>3221716</v>
      </c>
      <c r="H10" s="75">
        <v>5745738</v>
      </c>
      <c r="I10" s="75">
        <v>4452976</v>
      </c>
      <c r="J10" s="75">
        <v>6445164</v>
      </c>
      <c r="K10" s="75">
        <v>80707</v>
      </c>
      <c r="L10" s="75">
        <v>179012</v>
      </c>
      <c r="M10" s="75">
        <v>121965</v>
      </c>
      <c r="N10" s="25" t="s">
        <v>415</v>
      </c>
      <c r="O10" s="26" t="s">
        <v>244</v>
      </c>
    </row>
    <row r="11" spans="1:15" ht="15.75" customHeight="1" x14ac:dyDescent="0.35">
      <c r="A11" s="51" t="s">
        <v>245</v>
      </c>
      <c r="B11" s="27" t="s">
        <v>245</v>
      </c>
      <c r="C11" s="24" t="s">
        <v>505</v>
      </c>
      <c r="D11" s="129">
        <f t="shared" si="0"/>
        <v>28101453</v>
      </c>
      <c r="E11" s="75">
        <v>3840661</v>
      </c>
      <c r="F11" s="75">
        <v>7939033</v>
      </c>
      <c r="G11" s="145">
        <v>2355056</v>
      </c>
      <c r="H11" s="75">
        <v>4701991</v>
      </c>
      <c r="I11" s="75">
        <v>5609442</v>
      </c>
      <c r="J11" s="75">
        <v>3554614</v>
      </c>
      <c r="K11" s="75">
        <v>0</v>
      </c>
      <c r="L11" s="75">
        <v>6851</v>
      </c>
      <c r="M11" s="75">
        <v>93805</v>
      </c>
      <c r="N11" s="25" t="s">
        <v>416</v>
      </c>
      <c r="O11" s="26" t="s">
        <v>245</v>
      </c>
    </row>
    <row r="12" spans="1:15" ht="15.75" customHeight="1" x14ac:dyDescent="0.35">
      <c r="A12" s="51" t="s">
        <v>246</v>
      </c>
      <c r="B12" s="27" t="s">
        <v>247</v>
      </c>
      <c r="C12" s="24" t="s">
        <v>506</v>
      </c>
      <c r="D12" s="129">
        <f t="shared" si="0"/>
        <v>31144039</v>
      </c>
      <c r="E12" s="75">
        <v>1703442</v>
      </c>
      <c r="F12" s="75">
        <v>6994413</v>
      </c>
      <c r="G12" s="145">
        <v>67080</v>
      </c>
      <c r="H12" s="75">
        <v>2946610</v>
      </c>
      <c r="I12" s="75">
        <v>4374646</v>
      </c>
      <c r="J12" s="75">
        <v>15056965</v>
      </c>
      <c r="K12" s="75">
        <v>0</v>
      </c>
      <c r="L12" s="75">
        <v>0</v>
      </c>
      <c r="M12" s="75">
        <v>883</v>
      </c>
      <c r="N12" s="25" t="s">
        <v>548</v>
      </c>
      <c r="O12" s="26" t="s">
        <v>247</v>
      </c>
    </row>
    <row r="13" spans="1:15" ht="15.75" customHeight="1" x14ac:dyDescent="0.35">
      <c r="A13" s="51" t="s">
        <v>247</v>
      </c>
      <c r="B13" s="27" t="s">
        <v>248</v>
      </c>
      <c r="C13" s="26" t="s">
        <v>507</v>
      </c>
      <c r="D13" s="129">
        <f t="shared" si="0"/>
        <v>2294607</v>
      </c>
      <c r="E13" s="75">
        <v>128178</v>
      </c>
      <c r="F13" s="75">
        <v>425089</v>
      </c>
      <c r="G13" s="145">
        <v>78932</v>
      </c>
      <c r="H13" s="75">
        <v>626750</v>
      </c>
      <c r="I13" s="75">
        <v>270331</v>
      </c>
      <c r="J13" s="75">
        <v>703767</v>
      </c>
      <c r="K13" s="75">
        <v>60794</v>
      </c>
      <c r="L13" s="75">
        <v>766</v>
      </c>
      <c r="M13" s="75">
        <v>0</v>
      </c>
      <c r="N13" s="27" t="s">
        <v>697</v>
      </c>
      <c r="O13" s="26" t="s">
        <v>248</v>
      </c>
    </row>
    <row r="14" spans="1:15" s="95" customFormat="1" ht="15.75" customHeight="1" x14ac:dyDescent="0.35">
      <c r="A14" s="124" t="s">
        <v>248</v>
      </c>
      <c r="B14" s="118" t="s">
        <v>8</v>
      </c>
      <c r="C14" s="125" t="s">
        <v>508</v>
      </c>
      <c r="D14" s="129">
        <f t="shared" si="0"/>
        <v>314283561</v>
      </c>
      <c r="E14" s="129">
        <v>34609034</v>
      </c>
      <c r="F14" s="129">
        <v>59147391</v>
      </c>
      <c r="G14" s="144">
        <v>24722741</v>
      </c>
      <c r="H14" s="129">
        <v>47555387</v>
      </c>
      <c r="I14" s="129">
        <v>62389400</v>
      </c>
      <c r="J14" s="129">
        <v>85900884</v>
      </c>
      <c r="K14" s="129">
        <v>547065</v>
      </c>
      <c r="L14" s="129">
        <v>1471114</v>
      </c>
      <c r="M14" s="129">
        <v>-2059455</v>
      </c>
      <c r="N14" s="126" t="s">
        <v>249</v>
      </c>
      <c r="O14" s="117" t="s">
        <v>8</v>
      </c>
    </row>
    <row r="15" spans="1:15" ht="15.75" customHeight="1" x14ac:dyDescent="0.35">
      <c r="A15" s="50" t="s">
        <v>8</v>
      </c>
      <c r="B15" s="27" t="s">
        <v>9</v>
      </c>
      <c r="C15" s="23" t="s">
        <v>509</v>
      </c>
      <c r="D15" s="129">
        <f t="shared" si="0"/>
        <v>250096248</v>
      </c>
      <c r="E15" s="75">
        <v>25836494</v>
      </c>
      <c r="F15" s="75">
        <v>43955572</v>
      </c>
      <c r="G15" s="145">
        <v>18904116</v>
      </c>
      <c r="H15" s="75">
        <v>33802566</v>
      </c>
      <c r="I15" s="75">
        <v>54812174</v>
      </c>
      <c r="J15" s="75">
        <v>72771839</v>
      </c>
      <c r="K15" s="75">
        <v>533423</v>
      </c>
      <c r="L15" s="75">
        <v>1466099</v>
      </c>
      <c r="M15" s="75">
        <v>-1986035</v>
      </c>
      <c r="N15" s="25" t="s">
        <v>549</v>
      </c>
      <c r="O15" s="26" t="s">
        <v>9</v>
      </c>
    </row>
    <row r="16" spans="1:15" ht="15.75" customHeight="1" x14ac:dyDescent="0.35">
      <c r="A16" s="51" t="s">
        <v>9</v>
      </c>
      <c r="B16" s="27" t="s">
        <v>10</v>
      </c>
      <c r="C16" s="26" t="s">
        <v>510</v>
      </c>
      <c r="D16" s="129">
        <f t="shared" si="0"/>
        <v>40326844</v>
      </c>
      <c r="E16" s="75">
        <v>7271483</v>
      </c>
      <c r="F16" s="75">
        <v>9650666</v>
      </c>
      <c r="G16" s="145">
        <v>5640320</v>
      </c>
      <c r="H16" s="75">
        <v>4158779</v>
      </c>
      <c r="I16" s="75">
        <v>3866129</v>
      </c>
      <c r="J16" s="75">
        <v>9797737</v>
      </c>
      <c r="K16" s="75">
        <v>157</v>
      </c>
      <c r="L16" s="75">
        <v>523</v>
      </c>
      <c r="M16" s="75">
        <v>-58950</v>
      </c>
      <c r="N16" s="27" t="s">
        <v>550</v>
      </c>
      <c r="O16" s="26" t="s">
        <v>10</v>
      </c>
    </row>
    <row r="17" spans="1:15" ht="15.75" customHeight="1" x14ac:dyDescent="0.35">
      <c r="A17" s="51" t="s">
        <v>10</v>
      </c>
      <c r="B17" s="27" t="s">
        <v>250</v>
      </c>
      <c r="C17" s="24" t="s">
        <v>511</v>
      </c>
      <c r="D17" s="129">
        <f t="shared" si="0"/>
        <v>21268565</v>
      </c>
      <c r="E17" s="75">
        <v>1332023</v>
      </c>
      <c r="F17" s="75">
        <v>5360332</v>
      </c>
      <c r="G17" s="145">
        <v>93154</v>
      </c>
      <c r="H17" s="75">
        <v>7942024</v>
      </c>
      <c r="I17" s="75">
        <v>3566371</v>
      </c>
      <c r="J17" s="75">
        <v>2974884</v>
      </c>
      <c r="K17" s="75">
        <v>423</v>
      </c>
      <c r="L17" s="75">
        <v>0</v>
      </c>
      <c r="M17" s="75">
        <v>-646</v>
      </c>
      <c r="N17" s="25" t="s">
        <v>551</v>
      </c>
      <c r="O17" s="26" t="s">
        <v>250</v>
      </c>
    </row>
    <row r="18" spans="1:15" ht="15.75" customHeight="1" x14ac:dyDescent="0.35">
      <c r="A18" s="51" t="s">
        <v>250</v>
      </c>
      <c r="B18" s="27" t="s">
        <v>251</v>
      </c>
      <c r="C18" s="23" t="s">
        <v>512</v>
      </c>
      <c r="D18" s="129">
        <f t="shared" si="0"/>
        <v>0</v>
      </c>
      <c r="E18" s="75">
        <v>0</v>
      </c>
      <c r="F18" s="75">
        <v>0</v>
      </c>
      <c r="G18" s="14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25" t="s">
        <v>552</v>
      </c>
      <c r="O18" s="26" t="s">
        <v>251</v>
      </c>
    </row>
    <row r="19" spans="1:15" ht="15.75" customHeight="1" x14ac:dyDescent="0.35">
      <c r="A19" s="51" t="s">
        <v>251</v>
      </c>
      <c r="B19" s="27" t="s">
        <v>252</v>
      </c>
      <c r="C19" s="23" t="s">
        <v>682</v>
      </c>
      <c r="D19" s="129">
        <f t="shared" si="0"/>
        <v>1117812</v>
      </c>
      <c r="E19" s="75">
        <v>156412</v>
      </c>
      <c r="F19" s="75">
        <v>180821</v>
      </c>
      <c r="G19" s="145">
        <v>85151</v>
      </c>
      <c r="H19" s="75">
        <v>229393</v>
      </c>
      <c r="I19" s="75">
        <v>129914</v>
      </c>
      <c r="J19" s="75">
        <v>332396</v>
      </c>
      <c r="K19" s="75">
        <v>13062</v>
      </c>
      <c r="L19" s="75">
        <v>4487</v>
      </c>
      <c r="M19" s="75">
        <v>-13824</v>
      </c>
      <c r="N19" s="25" t="s">
        <v>698</v>
      </c>
      <c r="O19" s="26" t="s">
        <v>252</v>
      </c>
    </row>
    <row r="20" spans="1:15" ht="15.75" customHeight="1" x14ac:dyDescent="0.35">
      <c r="A20" s="51" t="s">
        <v>252</v>
      </c>
      <c r="B20" s="27" t="s">
        <v>321</v>
      </c>
      <c r="C20" s="26" t="s">
        <v>513</v>
      </c>
      <c r="D20" s="129">
        <f t="shared" si="0"/>
        <v>1474092</v>
      </c>
      <c r="E20" s="75">
        <v>12622</v>
      </c>
      <c r="F20" s="75">
        <v>0</v>
      </c>
      <c r="G20" s="145">
        <v>0</v>
      </c>
      <c r="H20" s="75">
        <v>1422625</v>
      </c>
      <c r="I20" s="75">
        <v>14812</v>
      </c>
      <c r="J20" s="75">
        <v>24028</v>
      </c>
      <c r="K20" s="75">
        <v>0</v>
      </c>
      <c r="L20" s="75">
        <v>5</v>
      </c>
      <c r="M20" s="75">
        <v>0</v>
      </c>
      <c r="N20" s="27" t="s">
        <v>553</v>
      </c>
      <c r="O20" s="26" t="s">
        <v>321</v>
      </c>
    </row>
    <row r="21" spans="1:15" s="95" customFormat="1" ht="15.75" customHeight="1" x14ac:dyDescent="0.35">
      <c r="A21" s="116" t="s">
        <v>12</v>
      </c>
      <c r="B21" s="118" t="s">
        <v>12</v>
      </c>
      <c r="C21" s="117" t="s">
        <v>514</v>
      </c>
      <c r="D21" s="129">
        <f t="shared" si="0"/>
        <v>77170543</v>
      </c>
      <c r="E21" s="129">
        <v>7451318</v>
      </c>
      <c r="F21" s="129">
        <v>35446776</v>
      </c>
      <c r="G21" s="144">
        <v>8900808</v>
      </c>
      <c r="H21" s="129">
        <v>3724413</v>
      </c>
      <c r="I21" s="129">
        <v>15816118</v>
      </c>
      <c r="J21" s="129">
        <v>4136662</v>
      </c>
      <c r="K21" s="129">
        <v>-146752</v>
      </c>
      <c r="L21" s="129">
        <v>238607</v>
      </c>
      <c r="M21" s="129">
        <v>1602593</v>
      </c>
      <c r="N21" s="118" t="s">
        <v>554</v>
      </c>
      <c r="O21" s="117" t="s">
        <v>12</v>
      </c>
    </row>
    <row r="22" spans="1:15" s="95" customFormat="1" ht="15.75" customHeight="1" x14ac:dyDescent="0.35">
      <c r="A22" s="116" t="s">
        <v>13</v>
      </c>
      <c r="B22" s="118" t="s">
        <v>13</v>
      </c>
      <c r="C22" s="117" t="s">
        <v>253</v>
      </c>
      <c r="D22" s="129">
        <f t="shared" si="0"/>
        <v>20287312</v>
      </c>
      <c r="E22" s="129">
        <v>3392012</v>
      </c>
      <c r="F22" s="129">
        <v>6126151</v>
      </c>
      <c r="G22" s="144">
        <v>2471539</v>
      </c>
      <c r="H22" s="129">
        <v>4395287</v>
      </c>
      <c r="I22" s="129">
        <v>819714</v>
      </c>
      <c r="J22" s="129">
        <v>2923878</v>
      </c>
      <c r="K22" s="129">
        <v>-17387</v>
      </c>
      <c r="L22" s="129">
        <v>-12877</v>
      </c>
      <c r="M22" s="129">
        <v>188995</v>
      </c>
      <c r="N22" s="118" t="s">
        <v>555</v>
      </c>
      <c r="O22" s="117" t="s">
        <v>13</v>
      </c>
    </row>
    <row r="23" spans="1:15" ht="15.75" customHeight="1" x14ac:dyDescent="0.35">
      <c r="A23" s="51" t="s">
        <v>254</v>
      </c>
      <c r="B23" s="27" t="s">
        <v>254</v>
      </c>
      <c r="C23" s="23" t="s">
        <v>515</v>
      </c>
      <c r="D23" s="129">
        <f t="shared" si="0"/>
        <v>34303779</v>
      </c>
      <c r="E23" s="75">
        <v>4023488</v>
      </c>
      <c r="F23" s="75">
        <v>12848804</v>
      </c>
      <c r="G23" s="145">
        <v>2643195</v>
      </c>
      <c r="H23" s="75">
        <v>6602714</v>
      </c>
      <c r="I23" s="75">
        <v>3391329</v>
      </c>
      <c r="J23" s="75">
        <v>4437845</v>
      </c>
      <c r="K23" s="75">
        <v>148680</v>
      </c>
      <c r="L23" s="75">
        <v>8528</v>
      </c>
      <c r="M23" s="75">
        <v>199196</v>
      </c>
      <c r="N23" s="25" t="s">
        <v>556</v>
      </c>
      <c r="O23" s="26" t="s">
        <v>254</v>
      </c>
    </row>
    <row r="24" spans="1:15" ht="15.75" customHeight="1" x14ac:dyDescent="0.35">
      <c r="A24" s="51" t="s">
        <v>255</v>
      </c>
      <c r="B24" s="27" t="s">
        <v>255</v>
      </c>
      <c r="C24" s="23" t="s">
        <v>516</v>
      </c>
      <c r="D24" s="129">
        <f t="shared" si="0"/>
        <v>3168248</v>
      </c>
      <c r="E24" s="75">
        <v>455518</v>
      </c>
      <c r="F24" s="75">
        <v>537275</v>
      </c>
      <c r="G24" s="145">
        <v>300640</v>
      </c>
      <c r="H24" s="75">
        <v>363539</v>
      </c>
      <c r="I24" s="75">
        <v>644061</v>
      </c>
      <c r="J24" s="75">
        <v>844437</v>
      </c>
      <c r="K24" s="75">
        <v>0</v>
      </c>
      <c r="L24" s="75">
        <v>5042</v>
      </c>
      <c r="M24" s="75">
        <v>17736</v>
      </c>
      <c r="N24" s="25" t="s">
        <v>557</v>
      </c>
      <c r="O24" s="26" t="s">
        <v>255</v>
      </c>
    </row>
    <row r="25" spans="1:15" ht="15.75" customHeight="1" x14ac:dyDescent="0.35">
      <c r="A25" s="51" t="s">
        <v>256</v>
      </c>
      <c r="B25" s="27" t="s">
        <v>256</v>
      </c>
      <c r="C25" s="23" t="s">
        <v>17</v>
      </c>
      <c r="D25" s="129">
        <f t="shared" si="0"/>
        <v>31135531</v>
      </c>
      <c r="E25" s="75">
        <v>3567970</v>
      </c>
      <c r="F25" s="75">
        <v>12311529</v>
      </c>
      <c r="G25" s="145">
        <v>2342555</v>
      </c>
      <c r="H25" s="75">
        <v>6239175</v>
      </c>
      <c r="I25" s="75">
        <v>2747268</v>
      </c>
      <c r="J25" s="75">
        <v>3593408</v>
      </c>
      <c r="K25" s="75">
        <v>148680</v>
      </c>
      <c r="L25" s="75">
        <v>3486</v>
      </c>
      <c r="M25" s="75">
        <v>181460</v>
      </c>
      <c r="N25" s="25" t="s">
        <v>18</v>
      </c>
      <c r="O25" s="26" t="s">
        <v>256</v>
      </c>
    </row>
    <row r="26" spans="1:15" ht="15.75" customHeight="1" x14ac:dyDescent="0.35">
      <c r="A26" s="51" t="s">
        <v>257</v>
      </c>
      <c r="B26" s="27" t="s">
        <v>257</v>
      </c>
      <c r="C26" s="23" t="s">
        <v>517</v>
      </c>
      <c r="D26" s="129">
        <f t="shared" si="0"/>
        <v>13996065</v>
      </c>
      <c r="E26" s="75">
        <v>631476</v>
      </c>
      <c r="F26" s="75">
        <v>6722653</v>
      </c>
      <c r="G26" s="145">
        <v>171656</v>
      </c>
      <c r="H26" s="75">
        <v>2207427</v>
      </c>
      <c r="I26" s="75">
        <v>2571615</v>
      </c>
      <c r="J26" s="75">
        <v>1513967</v>
      </c>
      <c r="K26" s="75">
        <v>166067</v>
      </c>
      <c r="L26" s="75">
        <v>21405</v>
      </c>
      <c r="M26" s="75">
        <v>-10201</v>
      </c>
      <c r="N26" s="25" t="s">
        <v>558</v>
      </c>
      <c r="O26" s="26" t="s">
        <v>257</v>
      </c>
    </row>
    <row r="27" spans="1:15" ht="15.75" customHeight="1" x14ac:dyDescent="0.35">
      <c r="A27" s="51" t="s">
        <v>258</v>
      </c>
      <c r="B27" s="27" t="s">
        <v>258</v>
      </c>
      <c r="C27" s="24" t="s">
        <v>518</v>
      </c>
      <c r="D27" s="129">
        <f t="shared" si="0"/>
        <v>4916</v>
      </c>
      <c r="E27" s="75">
        <v>1068</v>
      </c>
      <c r="F27" s="75">
        <v>4022</v>
      </c>
      <c r="G27" s="145">
        <v>604</v>
      </c>
      <c r="H27" s="75">
        <v>0</v>
      </c>
      <c r="I27" s="75">
        <v>94</v>
      </c>
      <c r="J27" s="75">
        <v>0</v>
      </c>
      <c r="K27" s="75">
        <v>0</v>
      </c>
      <c r="L27" s="75">
        <v>43</v>
      </c>
      <c r="M27" s="75">
        <v>-915</v>
      </c>
      <c r="N27" s="25" t="s">
        <v>557</v>
      </c>
      <c r="O27" s="26" t="s">
        <v>258</v>
      </c>
    </row>
    <row r="28" spans="1:15" ht="15.75" customHeight="1" x14ac:dyDescent="0.35">
      <c r="A28" s="51" t="s">
        <v>259</v>
      </c>
      <c r="B28" s="27" t="s">
        <v>259</v>
      </c>
      <c r="C28" s="23" t="s">
        <v>17</v>
      </c>
      <c r="D28" s="129">
        <f t="shared" si="0"/>
        <v>13991149</v>
      </c>
      <c r="E28" s="75">
        <v>630408</v>
      </c>
      <c r="F28" s="75">
        <v>6718631</v>
      </c>
      <c r="G28" s="145">
        <v>171052</v>
      </c>
      <c r="H28" s="75">
        <v>2207427</v>
      </c>
      <c r="I28" s="75">
        <v>2571521</v>
      </c>
      <c r="J28" s="75">
        <v>1513967</v>
      </c>
      <c r="K28" s="75">
        <v>166067</v>
      </c>
      <c r="L28" s="75">
        <v>21362</v>
      </c>
      <c r="M28" s="75">
        <v>-9286</v>
      </c>
      <c r="N28" s="25" t="s">
        <v>18</v>
      </c>
      <c r="O28" s="26" t="s">
        <v>259</v>
      </c>
    </row>
    <row r="29" spans="1:15" s="95" customFormat="1" ht="15.5" customHeight="1" x14ac:dyDescent="0.35">
      <c r="A29" s="116" t="s">
        <v>14</v>
      </c>
      <c r="B29" s="126" t="s">
        <v>692</v>
      </c>
      <c r="C29" s="117" t="s">
        <v>260</v>
      </c>
      <c r="D29" s="129">
        <f t="shared" si="0"/>
        <v>11867</v>
      </c>
      <c r="E29" s="129">
        <v>2926</v>
      </c>
      <c r="F29" s="129">
        <v>3630</v>
      </c>
      <c r="G29" s="144">
        <v>0</v>
      </c>
      <c r="H29" s="129">
        <v>2403</v>
      </c>
      <c r="I29" s="129">
        <v>1428</v>
      </c>
      <c r="J29" s="129">
        <v>1428</v>
      </c>
      <c r="K29" s="129">
        <v>0</v>
      </c>
      <c r="L29" s="129">
        <v>0</v>
      </c>
      <c r="M29" s="129">
        <v>52</v>
      </c>
      <c r="N29" s="118" t="s">
        <v>261</v>
      </c>
      <c r="O29" s="125" t="s">
        <v>692</v>
      </c>
    </row>
    <row r="30" spans="1:15" s="95" customFormat="1" ht="15.5" customHeight="1" x14ac:dyDescent="0.35">
      <c r="A30" s="116" t="s">
        <v>15</v>
      </c>
      <c r="B30" s="118" t="s">
        <v>15</v>
      </c>
      <c r="C30" s="117" t="s">
        <v>520</v>
      </c>
      <c r="D30" s="129">
        <f t="shared" si="0"/>
        <v>36207982</v>
      </c>
      <c r="E30" s="129">
        <v>4299344</v>
      </c>
      <c r="F30" s="129">
        <v>3483526</v>
      </c>
      <c r="G30" s="144">
        <v>12903903</v>
      </c>
      <c r="H30" s="129">
        <v>3102751</v>
      </c>
      <c r="I30" s="129">
        <v>6539124</v>
      </c>
      <c r="J30" s="129">
        <v>3317201</v>
      </c>
      <c r="K30" s="129">
        <v>699130</v>
      </c>
      <c r="L30" s="129">
        <v>483349</v>
      </c>
      <c r="M30" s="129">
        <v>1379654</v>
      </c>
      <c r="N30" s="118" t="s">
        <v>560</v>
      </c>
      <c r="O30" s="117" t="s">
        <v>15</v>
      </c>
    </row>
    <row r="31" spans="1:15" ht="15.75" customHeight="1" x14ac:dyDescent="0.35">
      <c r="A31" s="51" t="s">
        <v>16</v>
      </c>
      <c r="B31" s="27" t="s">
        <v>16</v>
      </c>
      <c r="C31" s="23" t="s">
        <v>521</v>
      </c>
      <c r="D31" s="129">
        <f t="shared" si="0"/>
        <v>15939506</v>
      </c>
      <c r="E31" s="75">
        <v>6925700</v>
      </c>
      <c r="F31" s="75">
        <v>4340176</v>
      </c>
      <c r="G31" s="145">
        <v>6372</v>
      </c>
      <c r="H31" s="75">
        <v>33529</v>
      </c>
      <c r="I31" s="75">
        <v>2504257</v>
      </c>
      <c r="J31" s="75">
        <v>345718</v>
      </c>
      <c r="K31" s="75">
        <v>534443</v>
      </c>
      <c r="L31" s="75">
        <v>442650</v>
      </c>
      <c r="M31" s="75">
        <v>806661</v>
      </c>
      <c r="N31" s="25" t="s">
        <v>561</v>
      </c>
      <c r="O31" s="26" t="s">
        <v>16</v>
      </c>
    </row>
    <row r="32" spans="1:15" ht="15.75" customHeight="1" x14ac:dyDescent="0.35">
      <c r="A32" s="51" t="s">
        <v>19</v>
      </c>
      <c r="B32" s="27" t="s">
        <v>19</v>
      </c>
      <c r="C32" s="23" t="s">
        <v>522</v>
      </c>
      <c r="D32" s="129">
        <f t="shared" si="0"/>
        <v>16820133</v>
      </c>
      <c r="E32" s="75">
        <v>-4628376</v>
      </c>
      <c r="F32" s="75">
        <v>4098587</v>
      </c>
      <c r="G32" s="145">
        <v>1819245</v>
      </c>
      <c r="H32" s="75">
        <v>969838</v>
      </c>
      <c r="I32" s="75">
        <v>12497430</v>
      </c>
      <c r="J32" s="75">
        <v>1535912</v>
      </c>
      <c r="K32" s="75">
        <v>78087</v>
      </c>
      <c r="L32" s="75">
        <v>-4931</v>
      </c>
      <c r="M32" s="75">
        <v>454341</v>
      </c>
      <c r="N32" s="25" t="s">
        <v>562</v>
      </c>
      <c r="O32" s="26" t="s">
        <v>19</v>
      </c>
    </row>
    <row r="33" spans="1:15" ht="15.75" customHeight="1" x14ac:dyDescent="0.35">
      <c r="A33" s="51" t="s">
        <v>20</v>
      </c>
      <c r="B33" s="27" t="s">
        <v>20</v>
      </c>
      <c r="C33" s="23" t="s">
        <v>523</v>
      </c>
      <c r="D33" s="129">
        <f t="shared" si="0"/>
        <v>3448343</v>
      </c>
      <c r="E33" s="75">
        <v>2002020</v>
      </c>
      <c r="F33" s="75">
        <v>-4955237</v>
      </c>
      <c r="G33" s="145">
        <v>11078286</v>
      </c>
      <c r="H33" s="75">
        <v>2099384</v>
      </c>
      <c r="I33" s="75">
        <v>-8462563</v>
      </c>
      <c r="J33" s="75">
        <v>1435571</v>
      </c>
      <c r="K33" s="75">
        <v>86600</v>
      </c>
      <c r="L33" s="75">
        <v>45630</v>
      </c>
      <c r="M33" s="75">
        <v>118652</v>
      </c>
      <c r="N33" s="25" t="s">
        <v>563</v>
      </c>
      <c r="O33" s="26" t="s">
        <v>20</v>
      </c>
    </row>
    <row r="34" spans="1:15" s="95" customFormat="1" ht="15.75" customHeight="1" x14ac:dyDescent="0.35">
      <c r="A34" s="116" t="s">
        <v>21</v>
      </c>
      <c r="B34" s="118" t="s">
        <v>21</v>
      </c>
      <c r="C34" s="117" t="s">
        <v>262</v>
      </c>
      <c r="D34" s="129">
        <f t="shared" si="0"/>
        <v>23927385</v>
      </c>
      <c r="E34" s="129">
        <v>3258001</v>
      </c>
      <c r="F34" s="129">
        <v>8000521</v>
      </c>
      <c r="G34" s="144">
        <v>991835</v>
      </c>
      <c r="H34" s="129">
        <v>3397581</v>
      </c>
      <c r="I34" s="129">
        <v>3183841</v>
      </c>
      <c r="J34" s="129">
        <v>4993908</v>
      </c>
      <c r="K34" s="129">
        <v>87519</v>
      </c>
      <c r="L34" s="129">
        <v>1454</v>
      </c>
      <c r="M34" s="129">
        <v>12725</v>
      </c>
      <c r="N34" s="118" t="s">
        <v>263</v>
      </c>
      <c r="O34" s="117" t="s">
        <v>21</v>
      </c>
    </row>
    <row r="35" spans="1:15" s="95" customFormat="1" ht="15.5" customHeight="1" x14ac:dyDescent="0.35">
      <c r="A35" s="116" t="s">
        <v>22</v>
      </c>
      <c r="B35" s="126" t="s">
        <v>22</v>
      </c>
      <c r="C35" s="117" t="s">
        <v>683</v>
      </c>
      <c r="D35" s="129">
        <f t="shared" si="0"/>
        <v>157605089</v>
      </c>
      <c r="E35" s="129">
        <v>18403601</v>
      </c>
      <c r="F35" s="129">
        <v>53060604</v>
      </c>
      <c r="G35" s="144">
        <v>25268085</v>
      </c>
      <c r="H35" s="129">
        <v>14622435</v>
      </c>
      <c r="I35" s="129">
        <v>26360225</v>
      </c>
      <c r="J35" s="129">
        <v>15373077</v>
      </c>
      <c r="K35" s="129">
        <v>622510</v>
      </c>
      <c r="L35" s="129">
        <v>710533</v>
      </c>
      <c r="M35" s="129">
        <v>3184019</v>
      </c>
      <c r="N35" s="118" t="s">
        <v>564</v>
      </c>
      <c r="O35" s="125" t="s">
        <v>22</v>
      </c>
    </row>
    <row r="36" spans="1:15" s="95" customFormat="1" ht="15.75" customHeight="1" x14ac:dyDescent="0.35">
      <c r="A36" s="116" t="s">
        <v>25</v>
      </c>
      <c r="B36" s="118" t="s">
        <v>25</v>
      </c>
      <c r="C36" s="117" t="s">
        <v>524</v>
      </c>
      <c r="D36" s="129">
        <f t="shared" si="0"/>
        <v>12639732</v>
      </c>
      <c r="E36" s="129">
        <v>2447130</v>
      </c>
      <c r="F36" s="129">
        <v>3909459</v>
      </c>
      <c r="G36" s="144">
        <v>1031760</v>
      </c>
      <c r="H36" s="129">
        <v>-1658433</v>
      </c>
      <c r="I36" s="129">
        <v>4079662</v>
      </c>
      <c r="J36" s="129">
        <v>2892814</v>
      </c>
      <c r="K36" s="129">
        <v>232449</v>
      </c>
      <c r="L36" s="129">
        <v>74826</v>
      </c>
      <c r="M36" s="129">
        <v>-369935</v>
      </c>
      <c r="N36" s="118" t="s">
        <v>565</v>
      </c>
      <c r="O36" s="117" t="s">
        <v>25</v>
      </c>
    </row>
    <row r="37" spans="1:15" s="95" customFormat="1" ht="15.75" customHeight="1" x14ac:dyDescent="0.35">
      <c r="A37" s="116" t="s">
        <v>26</v>
      </c>
      <c r="B37" s="126" t="s">
        <v>26</v>
      </c>
      <c r="C37" s="117" t="s">
        <v>684</v>
      </c>
      <c r="D37" s="129">
        <f t="shared" si="0"/>
        <v>12534659</v>
      </c>
      <c r="E37" s="129">
        <v>3363197</v>
      </c>
      <c r="F37" s="129">
        <v>1269188</v>
      </c>
      <c r="G37" s="144">
        <v>5756729</v>
      </c>
      <c r="H37" s="129">
        <v>-53676</v>
      </c>
      <c r="I37" s="129">
        <v>2151256</v>
      </c>
      <c r="J37" s="129">
        <v>130523</v>
      </c>
      <c r="K37" s="129">
        <v>668472</v>
      </c>
      <c r="L37" s="129">
        <v>14001</v>
      </c>
      <c r="M37" s="129">
        <v>-765031</v>
      </c>
      <c r="N37" s="118" t="s">
        <v>699</v>
      </c>
      <c r="O37" s="125" t="s">
        <v>26</v>
      </c>
    </row>
    <row r="38" spans="1:15" s="95" customFormat="1" ht="15.75" customHeight="1" x14ac:dyDescent="0.35">
      <c r="A38" s="116" t="s">
        <v>27</v>
      </c>
      <c r="B38" s="132" t="s">
        <v>27</v>
      </c>
      <c r="C38" s="120" t="s">
        <v>519</v>
      </c>
      <c r="D38" s="129">
        <f t="shared" si="0"/>
        <v>23077499</v>
      </c>
      <c r="E38" s="129">
        <v>4487176</v>
      </c>
      <c r="F38" s="129">
        <v>8413125</v>
      </c>
      <c r="G38" s="144">
        <v>3997017</v>
      </c>
      <c r="H38" s="129">
        <v>-4523828</v>
      </c>
      <c r="I38" s="129">
        <v>5288010</v>
      </c>
      <c r="J38" s="129">
        <v>4257726</v>
      </c>
      <c r="K38" s="129">
        <v>908283</v>
      </c>
      <c r="L38" s="129">
        <v>682808</v>
      </c>
      <c r="M38" s="129">
        <v>-432818</v>
      </c>
      <c r="N38" s="118" t="s">
        <v>559</v>
      </c>
      <c r="O38" s="133" t="s">
        <v>27</v>
      </c>
    </row>
    <row r="39" spans="1:15" s="95" customFormat="1" ht="15.75" customHeight="1" x14ac:dyDescent="0.35">
      <c r="A39" s="134" t="s">
        <v>30</v>
      </c>
      <c r="B39" s="118" t="s">
        <v>30</v>
      </c>
      <c r="C39" s="117" t="s">
        <v>264</v>
      </c>
      <c r="D39" s="129">
        <f t="shared" si="0"/>
        <v>19238921</v>
      </c>
      <c r="E39" s="129">
        <v>3698026</v>
      </c>
      <c r="F39" s="129">
        <v>7301235</v>
      </c>
      <c r="G39" s="144">
        <v>2380958</v>
      </c>
      <c r="H39" s="129">
        <v>-4067135</v>
      </c>
      <c r="I39" s="129">
        <v>4908740</v>
      </c>
      <c r="J39" s="129">
        <v>3851226</v>
      </c>
      <c r="K39" s="129">
        <v>-1186694</v>
      </c>
      <c r="L39" s="129">
        <v>736330</v>
      </c>
      <c r="M39" s="129">
        <v>1616235</v>
      </c>
      <c r="N39" s="118" t="s">
        <v>265</v>
      </c>
      <c r="O39" s="117" t="s">
        <v>30</v>
      </c>
    </row>
    <row r="40" spans="1:15" s="95" customFormat="1" ht="15.75" customHeight="1" x14ac:dyDescent="0.35">
      <c r="A40" s="107" t="s">
        <v>35</v>
      </c>
      <c r="B40" s="118" t="s">
        <v>35</v>
      </c>
      <c r="C40" s="117" t="s">
        <v>685</v>
      </c>
      <c r="D40" s="129">
        <f t="shared" si="0"/>
        <v>66372566</v>
      </c>
      <c r="E40" s="129">
        <v>4408072</v>
      </c>
      <c r="F40" s="129">
        <v>32167597</v>
      </c>
      <c r="G40" s="144">
        <v>12101621</v>
      </c>
      <c r="H40" s="129">
        <v>4319363</v>
      </c>
      <c r="I40" s="129">
        <v>9932557</v>
      </c>
      <c r="J40" s="129">
        <v>4240788</v>
      </c>
      <c r="K40" s="129">
        <v>0</v>
      </c>
      <c r="L40" s="129">
        <v>-797432</v>
      </c>
      <c r="M40" s="129">
        <v>0</v>
      </c>
      <c r="N40" s="118" t="s">
        <v>566</v>
      </c>
      <c r="O40" s="117" t="s">
        <v>35</v>
      </c>
    </row>
    <row r="41" spans="1:15" s="95" customFormat="1" ht="15.75" customHeight="1" x14ac:dyDescent="0.35">
      <c r="A41" s="107" t="s">
        <v>36</v>
      </c>
      <c r="B41" s="118" t="s">
        <v>36</v>
      </c>
      <c r="C41" s="120" t="s">
        <v>266</v>
      </c>
      <c r="D41" s="129">
        <f t="shared" si="0"/>
        <v>0</v>
      </c>
      <c r="E41" s="129">
        <v>0</v>
      </c>
      <c r="F41" s="129">
        <v>0</v>
      </c>
      <c r="G41" s="144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18" t="s">
        <v>267</v>
      </c>
      <c r="O41" s="117" t="s">
        <v>36</v>
      </c>
    </row>
    <row r="42" spans="1:15" s="95" customFormat="1" ht="15.75" customHeight="1" x14ac:dyDescent="0.35">
      <c r="A42" s="107" t="s">
        <v>268</v>
      </c>
      <c r="B42" s="118" t="s">
        <v>268</v>
      </c>
      <c r="C42" s="120" t="s">
        <v>525</v>
      </c>
      <c r="D42" s="129">
        <f t="shared" si="0"/>
        <v>0</v>
      </c>
      <c r="E42" s="129">
        <v>0</v>
      </c>
      <c r="F42" s="129">
        <v>0</v>
      </c>
      <c r="G42" s="144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18" t="s">
        <v>567</v>
      </c>
      <c r="O42" s="117" t="s">
        <v>268</v>
      </c>
    </row>
    <row r="43" spans="1:15" s="95" customFormat="1" ht="15.5" customHeight="1" x14ac:dyDescent="0.35">
      <c r="A43" s="107" t="s">
        <v>40</v>
      </c>
      <c r="B43" s="118" t="s">
        <v>40</v>
      </c>
      <c r="C43" s="117" t="s">
        <v>526</v>
      </c>
      <c r="D43" s="129">
        <f t="shared" si="0"/>
        <v>1616235</v>
      </c>
      <c r="E43" s="129">
        <v>0</v>
      </c>
      <c r="F43" s="129">
        <v>0</v>
      </c>
      <c r="G43" s="144">
        <v>0</v>
      </c>
      <c r="H43" s="129">
        <v>0</v>
      </c>
      <c r="I43" s="129">
        <v>0</v>
      </c>
      <c r="J43" s="129">
        <v>0</v>
      </c>
      <c r="K43" s="129"/>
      <c r="L43" s="129">
        <v>0</v>
      </c>
      <c r="M43" s="129">
        <v>1616235</v>
      </c>
      <c r="N43" s="118" t="s">
        <v>568</v>
      </c>
      <c r="O43" s="117" t="s">
        <v>40</v>
      </c>
    </row>
    <row r="44" spans="1:15" s="95" customFormat="1" ht="15.75" customHeight="1" x14ac:dyDescent="0.35">
      <c r="A44" s="107" t="s">
        <v>41</v>
      </c>
      <c r="B44" s="126" t="s">
        <v>43</v>
      </c>
      <c r="C44" s="117" t="s">
        <v>686</v>
      </c>
      <c r="D44" s="129">
        <f t="shared" si="0"/>
        <v>66109973</v>
      </c>
      <c r="E44" s="129">
        <v>4408072</v>
      </c>
      <c r="F44" s="129">
        <v>32167597</v>
      </c>
      <c r="G44" s="144">
        <v>12101621</v>
      </c>
      <c r="H44" s="129">
        <v>4319363</v>
      </c>
      <c r="I44" s="129">
        <v>9932557</v>
      </c>
      <c r="J44" s="129">
        <v>4240788</v>
      </c>
      <c r="K44" s="129">
        <v>0</v>
      </c>
      <c r="L44" s="129">
        <v>-797432</v>
      </c>
      <c r="M44" s="129">
        <v>-262593</v>
      </c>
      <c r="N44" s="118" t="s">
        <v>569</v>
      </c>
      <c r="O44" s="125" t="s">
        <v>43</v>
      </c>
    </row>
    <row r="45" spans="1:15" s="95" customFormat="1" ht="15.75" customHeight="1" x14ac:dyDescent="0.35">
      <c r="A45" s="107" t="s">
        <v>42</v>
      </c>
      <c r="B45" s="118" t="s">
        <v>693</v>
      </c>
      <c r="C45" s="117" t="s">
        <v>527</v>
      </c>
      <c r="D45" s="129">
        <f t="shared" si="0"/>
        <v>-3995405</v>
      </c>
      <c r="E45" s="129">
        <v>97624</v>
      </c>
      <c r="F45" s="129">
        <v>-7761726</v>
      </c>
      <c r="G45" s="144">
        <v>3400890</v>
      </c>
      <c r="H45" s="129">
        <v>536825</v>
      </c>
      <c r="I45" s="129">
        <v>1683062</v>
      </c>
      <c r="J45" s="129">
        <v>-787966</v>
      </c>
      <c r="K45" s="129">
        <v>-1186694</v>
      </c>
      <c r="L45" s="129">
        <v>357408</v>
      </c>
      <c r="M45" s="129">
        <v>-334828</v>
      </c>
      <c r="N45" s="118" t="s">
        <v>570</v>
      </c>
      <c r="O45" s="117" t="s">
        <v>693</v>
      </c>
    </row>
    <row r="46" spans="1:15" ht="15.75" customHeight="1" x14ac:dyDescent="0.35">
      <c r="A46" s="35" t="s">
        <v>43</v>
      </c>
      <c r="B46" s="82" t="s">
        <v>271</v>
      </c>
      <c r="C46" s="24" t="s">
        <v>528</v>
      </c>
      <c r="D46" s="129">
        <f t="shared" si="0"/>
        <v>14121999</v>
      </c>
      <c r="E46" s="75">
        <v>172194</v>
      </c>
      <c r="F46" s="75">
        <v>6600503</v>
      </c>
      <c r="G46" s="145">
        <v>5755956</v>
      </c>
      <c r="H46" s="75">
        <v>0</v>
      </c>
      <c r="I46" s="75">
        <v>2203505</v>
      </c>
      <c r="J46" s="75">
        <v>0</v>
      </c>
      <c r="K46" s="75">
        <v>-491628</v>
      </c>
      <c r="L46" s="75">
        <v>0</v>
      </c>
      <c r="M46" s="75">
        <v>-118531</v>
      </c>
      <c r="N46" s="25" t="s">
        <v>571</v>
      </c>
      <c r="O46" s="28" t="s">
        <v>271</v>
      </c>
    </row>
    <row r="47" spans="1:15" ht="15.75" customHeight="1" x14ac:dyDescent="0.35">
      <c r="A47" s="34" t="s">
        <v>44</v>
      </c>
      <c r="B47" s="82" t="s">
        <v>272</v>
      </c>
      <c r="C47" s="24" t="s">
        <v>529</v>
      </c>
      <c r="D47" s="129">
        <f t="shared" si="0"/>
        <v>8628359</v>
      </c>
      <c r="E47" s="75">
        <v>3326434</v>
      </c>
      <c r="F47" s="75">
        <v>1612565</v>
      </c>
      <c r="G47" s="145">
        <v>2747299</v>
      </c>
      <c r="H47" s="75">
        <v>2100441</v>
      </c>
      <c r="I47" s="75">
        <v>77582</v>
      </c>
      <c r="J47" s="75">
        <v>-1464652</v>
      </c>
      <c r="K47" s="75">
        <v>0</v>
      </c>
      <c r="L47" s="75">
        <v>37924</v>
      </c>
      <c r="M47" s="75">
        <v>190766</v>
      </c>
      <c r="N47" s="25" t="s">
        <v>572</v>
      </c>
      <c r="O47" s="28" t="s">
        <v>272</v>
      </c>
    </row>
    <row r="48" spans="1:15" ht="15.75" customHeight="1" x14ac:dyDescent="0.35">
      <c r="A48" s="34" t="s">
        <v>271</v>
      </c>
      <c r="B48" s="82" t="s">
        <v>273</v>
      </c>
      <c r="C48" s="24" t="s">
        <v>530</v>
      </c>
      <c r="D48" s="129">
        <f t="shared" si="0"/>
        <v>13600705</v>
      </c>
      <c r="E48" s="75">
        <v>3401004</v>
      </c>
      <c r="F48" s="75">
        <v>451342</v>
      </c>
      <c r="G48" s="145">
        <v>5102365</v>
      </c>
      <c r="H48" s="75">
        <v>1563616</v>
      </c>
      <c r="I48" s="75">
        <v>598025</v>
      </c>
      <c r="J48" s="75">
        <v>676686</v>
      </c>
      <c r="K48" s="75">
        <v>58693</v>
      </c>
      <c r="L48" s="75">
        <v>395332</v>
      </c>
      <c r="M48" s="75">
        <v>1353642</v>
      </c>
      <c r="N48" s="25" t="s">
        <v>573</v>
      </c>
      <c r="O48" s="28" t="s">
        <v>273</v>
      </c>
    </row>
    <row r="49" spans="1:15" s="95" customFormat="1" ht="15.75" customHeight="1" x14ac:dyDescent="0.35">
      <c r="A49" s="135" t="s">
        <v>272</v>
      </c>
      <c r="B49" s="118" t="s">
        <v>274</v>
      </c>
      <c r="C49" s="117" t="s">
        <v>687</v>
      </c>
      <c r="D49" s="129">
        <f t="shared" si="0"/>
        <v>53012202</v>
      </c>
      <c r="E49" s="129">
        <v>4310448</v>
      </c>
      <c r="F49" s="129">
        <v>24405871</v>
      </c>
      <c r="G49" s="144">
        <v>8700731</v>
      </c>
      <c r="H49" s="129">
        <v>3782538</v>
      </c>
      <c r="I49" s="129">
        <v>8249495</v>
      </c>
      <c r="J49" s="129">
        <v>3452822</v>
      </c>
      <c r="K49" s="129">
        <v>550321</v>
      </c>
      <c r="L49" s="129">
        <v>-440024</v>
      </c>
      <c r="M49" s="129">
        <v>0</v>
      </c>
      <c r="N49" s="118" t="s">
        <v>574</v>
      </c>
      <c r="O49" s="117" t="s">
        <v>274</v>
      </c>
    </row>
    <row r="50" spans="1:15" s="95" customFormat="1" ht="15.75" customHeight="1" x14ac:dyDescent="0.35">
      <c r="A50" s="113" t="s">
        <v>273</v>
      </c>
      <c r="B50" s="118" t="s">
        <v>279</v>
      </c>
      <c r="C50" s="117" t="s">
        <v>269</v>
      </c>
      <c r="D50" s="129">
        <f t="shared" si="0"/>
        <v>-695066</v>
      </c>
      <c r="E50" s="129">
        <v>0</v>
      </c>
      <c r="F50" s="129">
        <v>0</v>
      </c>
      <c r="G50" s="144">
        <v>0</v>
      </c>
      <c r="H50" s="129">
        <v>0</v>
      </c>
      <c r="I50" s="75">
        <v>0</v>
      </c>
      <c r="J50" s="129">
        <v>0</v>
      </c>
      <c r="K50" s="75">
        <v>-695066</v>
      </c>
      <c r="L50" s="75">
        <v>0</v>
      </c>
      <c r="M50" s="129">
        <v>0</v>
      </c>
      <c r="N50" s="118" t="s">
        <v>270</v>
      </c>
      <c r="O50" s="117" t="s">
        <v>279</v>
      </c>
    </row>
    <row r="51" spans="1:15" ht="15.75" customHeight="1" x14ac:dyDescent="0.35">
      <c r="A51" s="35" t="s">
        <v>274</v>
      </c>
      <c r="B51" s="27" t="s">
        <v>538</v>
      </c>
      <c r="C51" s="24" t="s">
        <v>531</v>
      </c>
      <c r="D51" s="129">
        <f t="shared" si="0"/>
        <v>0</v>
      </c>
      <c r="E51" s="75">
        <v>0</v>
      </c>
      <c r="F51" s="75">
        <v>0</v>
      </c>
      <c r="G51" s="14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25" t="s">
        <v>575</v>
      </c>
      <c r="O51" s="26" t="s">
        <v>538</v>
      </c>
    </row>
    <row r="52" spans="1:15" ht="15.75" customHeight="1" x14ac:dyDescent="0.35">
      <c r="A52" s="35" t="s">
        <v>276</v>
      </c>
      <c r="B52" s="27" t="s">
        <v>539</v>
      </c>
      <c r="C52" s="24" t="s">
        <v>532</v>
      </c>
      <c r="D52" s="129">
        <f t="shared" si="0"/>
        <v>0</v>
      </c>
      <c r="E52" s="75">
        <v>0</v>
      </c>
      <c r="F52" s="75">
        <v>0</v>
      </c>
      <c r="G52" s="14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25" t="s">
        <v>576</v>
      </c>
      <c r="O52" s="26" t="s">
        <v>539</v>
      </c>
    </row>
    <row r="53" spans="1:15" ht="15.75" customHeight="1" x14ac:dyDescent="0.35">
      <c r="A53" s="79" t="s">
        <v>277</v>
      </c>
      <c r="B53" s="27" t="s">
        <v>540</v>
      </c>
      <c r="C53" s="24" t="s">
        <v>533</v>
      </c>
      <c r="D53" s="129">
        <f t="shared" si="0"/>
        <v>0</v>
      </c>
      <c r="E53" s="75">
        <v>0</v>
      </c>
      <c r="F53" s="75">
        <v>0</v>
      </c>
      <c r="G53" s="145">
        <v>0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25" t="s">
        <v>577</v>
      </c>
      <c r="O53" s="26" t="s">
        <v>540</v>
      </c>
    </row>
    <row r="54" spans="1:15" ht="15.75" customHeight="1" x14ac:dyDescent="0.35">
      <c r="A54" s="35" t="s">
        <v>278</v>
      </c>
      <c r="B54" s="25" t="s">
        <v>280</v>
      </c>
      <c r="C54" s="24" t="s">
        <v>275</v>
      </c>
      <c r="D54" s="129">
        <f t="shared" si="0"/>
        <v>0</v>
      </c>
      <c r="E54" s="75">
        <v>0</v>
      </c>
      <c r="F54" s="75">
        <v>0</v>
      </c>
      <c r="G54" s="14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25" t="s">
        <v>578</v>
      </c>
      <c r="O54" s="24" t="s">
        <v>280</v>
      </c>
    </row>
    <row r="55" spans="1:15" ht="15.75" customHeight="1" x14ac:dyDescent="0.35">
      <c r="A55" s="35" t="s">
        <v>279</v>
      </c>
      <c r="B55" s="27" t="s">
        <v>282</v>
      </c>
      <c r="C55" s="24" t="s">
        <v>534</v>
      </c>
      <c r="D55" s="129">
        <f t="shared" si="0"/>
        <v>0</v>
      </c>
      <c r="E55" s="75">
        <v>0</v>
      </c>
      <c r="F55" s="75">
        <v>0</v>
      </c>
      <c r="G55" s="14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25" t="s">
        <v>579</v>
      </c>
      <c r="O55" s="26" t="s">
        <v>282</v>
      </c>
    </row>
    <row r="56" spans="1:15" ht="15.75" customHeight="1" x14ac:dyDescent="0.35">
      <c r="A56" s="35" t="s">
        <v>280</v>
      </c>
      <c r="B56" s="27" t="s">
        <v>283</v>
      </c>
      <c r="C56" s="24" t="s">
        <v>535</v>
      </c>
      <c r="D56" s="129">
        <f t="shared" si="0"/>
        <v>0</v>
      </c>
      <c r="E56" s="75">
        <v>0</v>
      </c>
      <c r="F56" s="75">
        <v>0</v>
      </c>
      <c r="G56" s="145">
        <v>0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25" t="s">
        <v>580</v>
      </c>
      <c r="O56" s="26" t="s">
        <v>283</v>
      </c>
    </row>
    <row r="57" spans="1:15" ht="15.75" customHeight="1" x14ac:dyDescent="0.35">
      <c r="A57" s="35" t="s">
        <v>282</v>
      </c>
      <c r="B57" s="27" t="s">
        <v>694</v>
      </c>
      <c r="C57" s="24" t="s">
        <v>536</v>
      </c>
      <c r="D57" s="129">
        <f t="shared" si="0"/>
        <v>0</v>
      </c>
      <c r="E57" s="75">
        <v>0</v>
      </c>
      <c r="F57" s="75">
        <v>0</v>
      </c>
      <c r="G57" s="14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25" t="s">
        <v>581</v>
      </c>
      <c r="O57" s="26" t="s">
        <v>694</v>
      </c>
    </row>
    <row r="58" spans="1:15" ht="15.75" customHeight="1" x14ac:dyDescent="0.35">
      <c r="A58" s="35" t="s">
        <v>283</v>
      </c>
      <c r="B58" s="25" t="s">
        <v>284</v>
      </c>
      <c r="C58" s="24" t="s">
        <v>688</v>
      </c>
      <c r="D58" s="129">
        <f t="shared" si="0"/>
        <v>0</v>
      </c>
      <c r="E58" s="75">
        <v>0</v>
      </c>
      <c r="F58" s="75">
        <v>0</v>
      </c>
      <c r="G58" s="14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25" t="s">
        <v>582</v>
      </c>
      <c r="O58" s="24" t="s">
        <v>284</v>
      </c>
    </row>
    <row r="59" spans="1:15" ht="15.75" customHeight="1" x14ac:dyDescent="0.35">
      <c r="A59" s="35" t="s">
        <v>284</v>
      </c>
      <c r="B59" s="25" t="s">
        <v>285</v>
      </c>
      <c r="C59" s="24" t="s">
        <v>537</v>
      </c>
      <c r="D59" s="129">
        <f t="shared" si="0"/>
        <v>0</v>
      </c>
      <c r="E59" s="75">
        <v>0</v>
      </c>
      <c r="F59" s="75">
        <v>0</v>
      </c>
      <c r="G59" s="14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25" t="s">
        <v>281</v>
      </c>
      <c r="O59" s="24" t="s">
        <v>285</v>
      </c>
    </row>
    <row r="60" spans="1:15" ht="15.75" customHeight="1" x14ac:dyDescent="0.35">
      <c r="A60" s="35" t="s">
        <v>285</v>
      </c>
      <c r="B60" s="27" t="s">
        <v>286</v>
      </c>
      <c r="C60" s="24" t="s">
        <v>528</v>
      </c>
      <c r="D60" s="129">
        <f t="shared" si="0"/>
        <v>0</v>
      </c>
      <c r="E60" s="75">
        <v>0</v>
      </c>
      <c r="F60" s="75">
        <v>0</v>
      </c>
      <c r="G60" s="14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25" t="s">
        <v>583</v>
      </c>
      <c r="O60" s="26" t="s">
        <v>286</v>
      </c>
    </row>
    <row r="61" spans="1:15" ht="15.75" customHeight="1" x14ac:dyDescent="0.35">
      <c r="A61" s="80" t="s">
        <v>286</v>
      </c>
      <c r="B61" s="27" t="s">
        <v>287</v>
      </c>
      <c r="C61" s="24" t="s">
        <v>529</v>
      </c>
      <c r="D61" s="129">
        <f t="shared" si="0"/>
        <v>0</v>
      </c>
      <c r="E61" s="75">
        <v>0</v>
      </c>
      <c r="F61" s="75">
        <v>0</v>
      </c>
      <c r="G61" s="14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25" t="s">
        <v>584</v>
      </c>
      <c r="O61" s="26" t="s">
        <v>287</v>
      </c>
    </row>
    <row r="62" spans="1:15" ht="15.75" customHeight="1" x14ac:dyDescent="0.35">
      <c r="A62" s="81" t="s">
        <v>287</v>
      </c>
      <c r="B62" s="27" t="s">
        <v>695</v>
      </c>
      <c r="C62" s="24" t="s">
        <v>530</v>
      </c>
      <c r="D62" s="129">
        <f t="shared" si="0"/>
        <v>0</v>
      </c>
      <c r="E62" s="75">
        <v>0</v>
      </c>
      <c r="F62" s="75">
        <v>0</v>
      </c>
      <c r="G62" s="14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25" t="s">
        <v>585</v>
      </c>
      <c r="O62" s="26" t="s">
        <v>695</v>
      </c>
    </row>
    <row r="63" spans="1:15" x14ac:dyDescent="0.35">
      <c r="A63" s="81"/>
      <c r="B63" s="25" t="s">
        <v>541</v>
      </c>
      <c r="C63" s="24" t="s">
        <v>689</v>
      </c>
      <c r="D63" s="129">
        <f t="shared" si="0"/>
        <v>0</v>
      </c>
      <c r="E63" s="75">
        <v>0</v>
      </c>
      <c r="F63" s="75">
        <v>0</v>
      </c>
      <c r="G63" s="14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25" t="s">
        <v>586</v>
      </c>
      <c r="O63" s="24" t="s">
        <v>541</v>
      </c>
    </row>
    <row r="64" spans="1:15" x14ac:dyDescent="0.35">
      <c r="A64" s="11"/>
      <c r="B64" s="25" t="s">
        <v>696</v>
      </c>
      <c r="C64" s="24" t="s">
        <v>690</v>
      </c>
      <c r="D64" s="76">
        <f t="shared" si="0"/>
        <v>54000505</v>
      </c>
      <c r="E64" s="76">
        <v>4310448</v>
      </c>
      <c r="F64" s="76">
        <v>24405871</v>
      </c>
      <c r="G64" s="146">
        <v>8700731</v>
      </c>
      <c r="H64" s="76">
        <v>3782538</v>
      </c>
      <c r="I64" s="76">
        <v>8249495</v>
      </c>
      <c r="J64" s="76">
        <v>3452822</v>
      </c>
      <c r="K64" s="76">
        <v>-695066</v>
      </c>
      <c r="L64" s="76">
        <v>440024</v>
      </c>
      <c r="M64" s="76">
        <v>1353642</v>
      </c>
      <c r="N64" s="25" t="s">
        <v>587</v>
      </c>
      <c r="O64" s="24" t="s">
        <v>696</v>
      </c>
    </row>
    <row r="65" spans="3:14" x14ac:dyDescent="0.35">
      <c r="C65" s="23" t="s">
        <v>691</v>
      </c>
      <c r="D65" s="129">
        <f t="shared" si="0"/>
        <v>8.8364891935592009</v>
      </c>
      <c r="E65" s="75">
        <v>1.72418</v>
      </c>
      <c r="F65" s="75">
        <v>5.2167000000000003</v>
      </c>
      <c r="G65" s="75">
        <v>8.4726885866892587E-2</v>
      </c>
      <c r="H65" s="75">
        <v>1.4548223076923077</v>
      </c>
      <c r="I65" s="75">
        <v>5.0499999999999998E-3</v>
      </c>
      <c r="J65" s="75">
        <v>0.33360000000000001</v>
      </c>
      <c r="K65" s="75">
        <v>-0.23169000000000001</v>
      </c>
      <c r="L65" s="75">
        <v>0.24909999999999999</v>
      </c>
      <c r="M65" s="75">
        <v>0</v>
      </c>
      <c r="N65" s="25" t="s">
        <v>288</v>
      </c>
    </row>
    <row r="66" spans="3:14" x14ac:dyDescent="0.35">
      <c r="C66" s="23"/>
      <c r="D66" s="31"/>
      <c r="E66" s="83"/>
      <c r="G66" s="147"/>
      <c r="H66" s="100"/>
      <c r="I66" s="98"/>
      <c r="J66"/>
      <c r="K66" s="129"/>
      <c r="L66" s="98"/>
      <c r="M66"/>
      <c r="N66" s="25"/>
    </row>
    <row r="67" spans="3:14" ht="16" hidden="1" thickBot="1" x14ac:dyDescent="0.4">
      <c r="D67" s="129"/>
      <c r="F67" s="96"/>
      <c r="G67" s="97"/>
      <c r="H67" s="101"/>
      <c r="I67" s="99"/>
      <c r="L67" s="99"/>
    </row>
  </sheetData>
  <pageMargins left="0.7" right="0.7" top="0.75" bottom="0.75" header="0.3" footer="0.3"/>
  <pageSetup paperSize="9" scale="68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4"/>
  <sheetViews>
    <sheetView tabSelected="1" zoomScale="50" zoomScaleNormal="5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0" defaultRowHeight="14" zeroHeight="1" x14ac:dyDescent="0.3"/>
  <cols>
    <col min="1" max="1" width="7.54296875" style="31" customWidth="1"/>
    <col min="2" max="2" width="95" style="106" customWidth="1"/>
    <col min="3" max="12" width="32.7265625" style="31" customWidth="1"/>
    <col min="13" max="13" width="90.54296875" style="31" bestFit="1" customWidth="1"/>
    <col min="14" max="14" width="7.54296875" style="31" bestFit="1" customWidth="1"/>
    <col min="15" max="16384" width="0" style="31" hidden="1"/>
  </cols>
  <sheetData>
    <row r="1" spans="1:14" ht="62" x14ac:dyDescent="0.3">
      <c r="A1" s="11"/>
      <c r="B1" s="102">
        <f>+'Varlıklar - Assets'!B1</f>
        <v>45657</v>
      </c>
      <c r="C1" s="3" t="s">
        <v>0</v>
      </c>
      <c r="D1" s="3" t="s">
        <v>1</v>
      </c>
      <c r="E1" s="3" t="s">
        <v>2</v>
      </c>
      <c r="F1" s="3" t="s">
        <v>700</v>
      </c>
      <c r="G1" s="3" t="s">
        <v>3</v>
      </c>
      <c r="H1" s="3" t="s">
        <v>358</v>
      </c>
      <c r="I1" s="3" t="s">
        <v>357</v>
      </c>
      <c r="J1" s="3" t="s">
        <v>731</v>
      </c>
      <c r="K1" s="3" t="s">
        <v>733</v>
      </c>
      <c r="L1" s="3" t="s">
        <v>735</v>
      </c>
      <c r="M1" s="8" t="str">
        <f>+'Varlıklar - Assets'!AG1</f>
        <v>DECEMBER 2024</v>
      </c>
    </row>
    <row r="2" spans="1:14" ht="15" customHeight="1" x14ac:dyDescent="0.3">
      <c r="A2" s="11"/>
      <c r="B2" s="103" t="s">
        <v>355</v>
      </c>
      <c r="C2" s="4"/>
      <c r="D2" s="4"/>
      <c r="E2" s="4"/>
      <c r="F2" s="4"/>
      <c r="G2" s="4"/>
      <c r="H2" s="4"/>
      <c r="I2" s="78"/>
      <c r="J2" s="4"/>
      <c r="K2" s="4"/>
      <c r="L2" s="152"/>
      <c r="M2" s="1" t="s">
        <v>356</v>
      </c>
    </row>
    <row r="3" spans="1:14" ht="15" customHeight="1" x14ac:dyDescent="0.35">
      <c r="A3" s="9" t="s">
        <v>50</v>
      </c>
      <c r="B3" s="104" t="s">
        <v>590</v>
      </c>
      <c r="C3" s="5"/>
      <c r="D3" s="5"/>
      <c r="E3" s="5"/>
      <c r="F3" s="5"/>
      <c r="G3" s="5"/>
      <c r="H3" s="5"/>
      <c r="I3" s="78"/>
      <c r="J3" s="5"/>
      <c r="K3" s="5"/>
      <c r="L3" s="153"/>
      <c r="M3" s="13" t="s">
        <v>294</v>
      </c>
      <c r="N3" s="9" t="s">
        <v>50</v>
      </c>
    </row>
    <row r="4" spans="1:14" s="95" customFormat="1" ht="15" customHeight="1" x14ac:dyDescent="0.35">
      <c r="A4" s="17" t="s">
        <v>239</v>
      </c>
      <c r="B4" s="154" t="s">
        <v>591</v>
      </c>
      <c r="C4" s="94">
        <f>+D4+E4+F4+G4+H4+I4+J4+K4+L4</f>
        <v>91596628</v>
      </c>
      <c r="D4" s="190">
        <v>-657014</v>
      </c>
      <c r="E4" s="190">
        <v>61852648</v>
      </c>
      <c r="F4" s="190">
        <v>14690276</v>
      </c>
      <c r="G4" s="190">
        <v>-5869076</v>
      </c>
      <c r="H4" s="190">
        <v>26452124</v>
      </c>
      <c r="I4" s="190">
        <v>-3623139</v>
      </c>
      <c r="J4" s="190">
        <v>-920725</v>
      </c>
      <c r="K4" s="190">
        <v>-1195212</v>
      </c>
      <c r="L4" s="191">
        <v>866746</v>
      </c>
      <c r="M4" s="13" t="s">
        <v>627</v>
      </c>
      <c r="N4" s="17" t="s">
        <v>239</v>
      </c>
    </row>
    <row r="5" spans="1:14" ht="15" customHeight="1" x14ac:dyDescent="0.35">
      <c r="A5" s="18" t="s">
        <v>295</v>
      </c>
      <c r="B5" s="105" t="s">
        <v>296</v>
      </c>
      <c r="C5" s="15">
        <f t="shared" ref="C5:C48" si="0">+D5+E5+F5+G5+H5+I5+J5+K5+L5</f>
        <v>386626781</v>
      </c>
      <c r="D5" s="189">
        <v>38596303</v>
      </c>
      <c r="E5" s="189">
        <v>123139124</v>
      </c>
      <c r="F5" s="189">
        <v>28574968</v>
      </c>
      <c r="G5" s="189">
        <v>44630453</v>
      </c>
      <c r="H5" s="189">
        <v>70753439</v>
      </c>
      <c r="I5" s="189">
        <v>77264565</v>
      </c>
      <c r="J5" s="189">
        <v>274161</v>
      </c>
      <c r="K5" s="189">
        <v>1286332</v>
      </c>
      <c r="L5" s="192">
        <v>2107436</v>
      </c>
      <c r="M5" s="12" t="s">
        <v>628</v>
      </c>
      <c r="N5" s="18" t="s">
        <v>295</v>
      </c>
    </row>
    <row r="6" spans="1:14" ht="15" customHeight="1" x14ac:dyDescent="0.35">
      <c r="A6" s="18" t="s">
        <v>297</v>
      </c>
      <c r="B6" s="105" t="s">
        <v>298</v>
      </c>
      <c r="C6" s="15">
        <f t="shared" si="0"/>
        <v>-318926127</v>
      </c>
      <c r="D6" s="189">
        <v>-35341899</v>
      </c>
      <c r="E6" s="189">
        <v>-75550874</v>
      </c>
      <c r="F6" s="189">
        <v>-23915523</v>
      </c>
      <c r="G6" s="189">
        <v>-46246564</v>
      </c>
      <c r="H6" s="189">
        <v>-56398041</v>
      </c>
      <c r="I6" s="189">
        <v>-79573666</v>
      </c>
      <c r="J6" s="189">
        <v>455415</v>
      </c>
      <c r="K6" s="189">
        <v>-1285586</v>
      </c>
      <c r="L6" s="192">
        <v>-1069389</v>
      </c>
      <c r="M6" s="12" t="s">
        <v>629</v>
      </c>
      <c r="N6" s="18" t="s">
        <v>297</v>
      </c>
    </row>
    <row r="7" spans="1:14" ht="15" customHeight="1" x14ac:dyDescent="0.35">
      <c r="A7" s="18" t="s">
        <v>299</v>
      </c>
      <c r="B7" s="105" t="s">
        <v>300</v>
      </c>
      <c r="C7" s="15">
        <f t="shared" si="0"/>
        <v>12360</v>
      </c>
      <c r="D7" s="189">
        <v>2926</v>
      </c>
      <c r="E7" s="189">
        <v>4123</v>
      </c>
      <c r="F7" s="189">
        <v>0</v>
      </c>
      <c r="G7" s="189">
        <v>2403</v>
      </c>
      <c r="H7" s="189">
        <v>1428</v>
      </c>
      <c r="I7" s="189">
        <v>1428</v>
      </c>
      <c r="J7" s="189">
        <v>0</v>
      </c>
      <c r="K7" s="189">
        <v>0</v>
      </c>
      <c r="L7" s="192">
        <v>52</v>
      </c>
      <c r="M7" s="12" t="s">
        <v>630</v>
      </c>
      <c r="N7" s="18" t="s">
        <v>299</v>
      </c>
    </row>
    <row r="8" spans="1:14" ht="15" customHeight="1" x14ac:dyDescent="0.35">
      <c r="A8" s="18" t="s">
        <v>301</v>
      </c>
      <c r="B8" s="105" t="s">
        <v>515</v>
      </c>
      <c r="C8" s="15">
        <f t="shared" si="0"/>
        <v>39884427</v>
      </c>
      <c r="D8" s="189">
        <v>3534889</v>
      </c>
      <c r="E8" s="189">
        <v>18747752</v>
      </c>
      <c r="F8" s="189">
        <v>2643195</v>
      </c>
      <c r="G8" s="189">
        <v>6602714</v>
      </c>
      <c r="H8" s="189">
        <v>3391329</v>
      </c>
      <c r="I8" s="189">
        <v>4594637</v>
      </c>
      <c r="J8" s="189">
        <v>148680</v>
      </c>
      <c r="K8" s="189">
        <v>38263</v>
      </c>
      <c r="L8" s="192">
        <v>182968</v>
      </c>
      <c r="M8" s="12" t="s">
        <v>631</v>
      </c>
      <c r="N8" s="18" t="s">
        <v>301</v>
      </c>
    </row>
    <row r="9" spans="1:14" ht="15" customHeight="1" x14ac:dyDescent="0.35">
      <c r="A9" s="18" t="s">
        <v>302</v>
      </c>
      <c r="B9" s="105" t="s">
        <v>592</v>
      </c>
      <c r="C9" s="15">
        <f t="shared" si="0"/>
        <v>34949464</v>
      </c>
      <c r="D9" s="189">
        <v>1717175</v>
      </c>
      <c r="E9" s="189">
        <v>28992280</v>
      </c>
      <c r="F9" s="189">
        <v>990255</v>
      </c>
      <c r="G9" s="189">
        <v>261446</v>
      </c>
      <c r="H9" s="189">
        <v>81871</v>
      </c>
      <c r="I9" s="189">
        <v>1984323</v>
      </c>
      <c r="J9" s="189">
        <v>753419</v>
      </c>
      <c r="K9" s="189">
        <v>179635</v>
      </c>
      <c r="L9" s="192">
        <v>-10940</v>
      </c>
      <c r="M9" s="12" t="s">
        <v>632</v>
      </c>
      <c r="N9" s="18" t="s">
        <v>302</v>
      </c>
    </row>
    <row r="10" spans="1:14" ht="15" customHeight="1" x14ac:dyDescent="0.35">
      <c r="A10" s="18" t="s">
        <v>303</v>
      </c>
      <c r="B10" s="105" t="s">
        <v>593</v>
      </c>
      <c r="C10" s="15">
        <f t="shared" si="0"/>
        <v>5061219</v>
      </c>
      <c r="D10" s="189">
        <v>299212</v>
      </c>
      <c r="E10" s="189">
        <v>1736292</v>
      </c>
      <c r="F10" s="189">
        <v>119907</v>
      </c>
      <c r="G10" s="189">
        <v>937287</v>
      </c>
      <c r="H10" s="189">
        <v>320929</v>
      </c>
      <c r="I10" s="189">
        <v>1647291</v>
      </c>
      <c r="J10" s="189">
        <v>0</v>
      </c>
      <c r="K10" s="189">
        <v>301</v>
      </c>
      <c r="L10" s="192">
        <v>0</v>
      </c>
      <c r="M10" s="12" t="s">
        <v>633</v>
      </c>
      <c r="N10" s="18" t="s">
        <v>303</v>
      </c>
    </row>
    <row r="11" spans="1:14" ht="15" customHeight="1" x14ac:dyDescent="0.35">
      <c r="A11" s="18" t="s">
        <v>304</v>
      </c>
      <c r="B11" s="105" t="s">
        <v>594</v>
      </c>
      <c r="C11" s="15">
        <f t="shared" si="0"/>
        <v>-36054957</v>
      </c>
      <c r="D11" s="189">
        <v>-5122561</v>
      </c>
      <c r="E11" s="189">
        <v>-10738133</v>
      </c>
      <c r="F11" s="189">
        <v>-3142412</v>
      </c>
      <c r="G11" s="189">
        <v>-6150299</v>
      </c>
      <c r="H11" s="189">
        <v>-5288010</v>
      </c>
      <c r="I11" s="189">
        <v>-4257726</v>
      </c>
      <c r="J11" s="189">
        <v>973095</v>
      </c>
      <c r="K11" s="189">
        <v>-1355258</v>
      </c>
      <c r="L11" s="192">
        <v>-973653</v>
      </c>
      <c r="M11" s="12" t="s">
        <v>634</v>
      </c>
      <c r="N11" s="18" t="s">
        <v>304</v>
      </c>
    </row>
    <row r="12" spans="1:14" ht="15" customHeight="1" x14ac:dyDescent="0.35">
      <c r="A12" s="18" t="s">
        <v>305</v>
      </c>
      <c r="B12" s="105" t="s">
        <v>306</v>
      </c>
      <c r="C12" s="15">
        <f t="shared" si="0"/>
        <v>-19063964</v>
      </c>
      <c r="D12" s="189">
        <v>-655707</v>
      </c>
      <c r="E12" s="189">
        <v>-8853598</v>
      </c>
      <c r="F12" s="189">
        <v>-5173926</v>
      </c>
      <c r="G12" s="189">
        <v>-1341550</v>
      </c>
      <c r="H12" s="189">
        <v>-2152916</v>
      </c>
      <c r="I12" s="189">
        <v>-724573</v>
      </c>
      <c r="J12" s="189">
        <v>0</v>
      </c>
      <c r="K12" s="189">
        <v>0</v>
      </c>
      <c r="L12" s="192">
        <v>-161694</v>
      </c>
      <c r="M12" s="12" t="s">
        <v>635</v>
      </c>
      <c r="N12" s="18" t="s">
        <v>305</v>
      </c>
    </row>
    <row r="13" spans="1:14" ht="15" customHeight="1" x14ac:dyDescent="0.35">
      <c r="A13" s="18" t="s">
        <v>307</v>
      </c>
      <c r="B13" s="105" t="s">
        <v>293</v>
      </c>
      <c r="C13" s="15">
        <f t="shared" si="0"/>
        <v>1964445</v>
      </c>
      <c r="D13" s="189">
        <v>-3687352</v>
      </c>
      <c r="E13" s="189">
        <v>-15624318</v>
      </c>
      <c r="F13" s="189">
        <v>14593812</v>
      </c>
      <c r="G13" s="189">
        <v>-4564966</v>
      </c>
      <c r="H13" s="189">
        <v>15742095</v>
      </c>
      <c r="I13" s="189">
        <v>-4559418</v>
      </c>
      <c r="J13" s="189">
        <v>-668475</v>
      </c>
      <c r="K13" s="189">
        <v>-58899</v>
      </c>
      <c r="L13" s="192">
        <v>791966</v>
      </c>
      <c r="M13" s="12" t="s">
        <v>18</v>
      </c>
      <c r="N13" s="18" t="s">
        <v>307</v>
      </c>
    </row>
    <row r="14" spans="1:14" s="95" customFormat="1" ht="15" customHeight="1" x14ac:dyDescent="0.35">
      <c r="A14" s="17" t="s">
        <v>46</v>
      </c>
      <c r="B14" s="104" t="s">
        <v>595</v>
      </c>
      <c r="C14" s="94">
        <f t="shared" si="0"/>
        <v>-29854317</v>
      </c>
      <c r="D14" s="190">
        <v>-2716906</v>
      </c>
      <c r="E14" s="190">
        <v>-41127958</v>
      </c>
      <c r="F14" s="190">
        <v>-44130263</v>
      </c>
      <c r="G14" s="190">
        <v>-3495175</v>
      </c>
      <c r="H14" s="190">
        <v>18186884</v>
      </c>
      <c r="I14" s="190">
        <v>40022177</v>
      </c>
      <c r="J14" s="190">
        <v>1344435</v>
      </c>
      <c r="K14" s="190">
        <v>2304746</v>
      </c>
      <c r="L14" s="191">
        <v>-242257</v>
      </c>
      <c r="M14" s="13" t="s">
        <v>636</v>
      </c>
      <c r="N14" s="17" t="s">
        <v>46</v>
      </c>
    </row>
    <row r="15" spans="1:14" ht="15" customHeight="1" x14ac:dyDescent="0.35">
      <c r="A15" s="18" t="s">
        <v>309</v>
      </c>
      <c r="B15" s="105" t="s">
        <v>596</v>
      </c>
      <c r="C15" s="15">
        <f t="shared" si="0"/>
        <v>39598536</v>
      </c>
      <c r="D15" s="189">
        <v>2985972</v>
      </c>
      <c r="E15" s="189">
        <v>27228976</v>
      </c>
      <c r="F15" s="189">
        <v>463577</v>
      </c>
      <c r="G15" s="189">
        <v>9338318</v>
      </c>
      <c r="H15" s="189">
        <v>4625347</v>
      </c>
      <c r="I15" s="189">
        <v>-5622860</v>
      </c>
      <c r="J15" s="189">
        <v>12547</v>
      </c>
      <c r="K15" s="189">
        <v>701171</v>
      </c>
      <c r="L15" s="192">
        <v>-134512</v>
      </c>
      <c r="M15" s="12" t="s">
        <v>637</v>
      </c>
      <c r="N15" s="18" t="s">
        <v>309</v>
      </c>
    </row>
    <row r="16" spans="1:14" ht="15" customHeight="1" x14ac:dyDescent="0.35">
      <c r="A16" s="18" t="s">
        <v>310</v>
      </c>
      <c r="B16" s="105" t="s">
        <v>597</v>
      </c>
      <c r="C16" s="15">
        <f t="shared" si="0"/>
        <v>-69367455</v>
      </c>
      <c r="D16" s="189">
        <v>-9640157</v>
      </c>
      <c r="E16" s="189">
        <v>-31429043</v>
      </c>
      <c r="F16" s="189">
        <v>-1600312</v>
      </c>
      <c r="G16" s="189">
        <v>-2135343</v>
      </c>
      <c r="H16" s="189">
        <v>-14914400</v>
      </c>
      <c r="I16" s="189">
        <v>-7115530</v>
      </c>
      <c r="J16" s="189">
        <v>0</v>
      </c>
      <c r="K16" s="189">
        <v>-527479</v>
      </c>
      <c r="L16" s="192">
        <v>-2005191</v>
      </c>
      <c r="M16" s="12" t="s">
        <v>638</v>
      </c>
      <c r="N16" s="18" t="s">
        <v>310</v>
      </c>
    </row>
    <row r="17" spans="1:14" ht="15" customHeight="1" x14ac:dyDescent="0.35">
      <c r="A17" s="18" t="s">
        <v>311</v>
      </c>
      <c r="B17" s="105" t="s">
        <v>598</v>
      </c>
      <c r="C17" s="15">
        <f t="shared" si="0"/>
        <v>-265926699</v>
      </c>
      <c r="D17" s="189">
        <v>-36242544</v>
      </c>
      <c r="E17" s="189">
        <v>-60374553</v>
      </c>
      <c r="F17" s="189">
        <v>-42356712</v>
      </c>
      <c r="G17" s="189">
        <v>-31249464</v>
      </c>
      <c r="H17" s="189">
        <v>-17072767</v>
      </c>
      <c r="I17" s="189">
        <v>-49645609</v>
      </c>
      <c r="J17" s="189">
        <v>-1520589</v>
      </c>
      <c r="K17" s="189">
        <v>-5961542</v>
      </c>
      <c r="L17" s="192">
        <v>-21502919</v>
      </c>
      <c r="M17" s="12" t="s">
        <v>639</v>
      </c>
      <c r="N17" s="18" t="s">
        <v>311</v>
      </c>
    </row>
    <row r="18" spans="1:14" ht="15" customHeight="1" x14ac:dyDescent="0.35">
      <c r="A18" s="18" t="s">
        <v>312</v>
      </c>
      <c r="B18" s="105" t="s">
        <v>599</v>
      </c>
      <c r="C18" s="15">
        <f t="shared" si="0"/>
        <v>-39473189</v>
      </c>
      <c r="D18" s="189">
        <v>-8382259</v>
      </c>
      <c r="E18" s="189">
        <v>-12054124</v>
      </c>
      <c r="F18" s="189">
        <v>-527474</v>
      </c>
      <c r="G18" s="189">
        <v>-7577320</v>
      </c>
      <c r="H18" s="189">
        <v>-5373705</v>
      </c>
      <c r="I18" s="189">
        <v>-4724108</v>
      </c>
      <c r="J18" s="189">
        <v>-431187</v>
      </c>
      <c r="K18" s="189">
        <v>-88550</v>
      </c>
      <c r="L18" s="192">
        <v>-314462</v>
      </c>
      <c r="M18" s="12" t="s">
        <v>640</v>
      </c>
      <c r="N18" s="18" t="s">
        <v>312</v>
      </c>
    </row>
    <row r="19" spans="1:14" ht="15" customHeight="1" x14ac:dyDescent="0.35">
      <c r="A19" s="18" t="s">
        <v>313</v>
      </c>
      <c r="B19" s="105" t="s">
        <v>600</v>
      </c>
      <c r="C19" s="15">
        <f t="shared" si="0"/>
        <v>5423896</v>
      </c>
      <c r="D19" s="189">
        <v>2510355</v>
      </c>
      <c r="E19" s="189">
        <v>1722</v>
      </c>
      <c r="F19" s="189">
        <v>1545861</v>
      </c>
      <c r="G19" s="189">
        <v>1165271</v>
      </c>
      <c r="H19" s="189">
        <v>1630331</v>
      </c>
      <c r="I19" s="189">
        <v>-1431780</v>
      </c>
      <c r="J19" s="189">
        <v>0</v>
      </c>
      <c r="K19" s="189">
        <v>0</v>
      </c>
      <c r="L19" s="192">
        <v>2136</v>
      </c>
      <c r="M19" s="12" t="s">
        <v>641</v>
      </c>
      <c r="N19" s="18" t="s">
        <v>313</v>
      </c>
    </row>
    <row r="20" spans="1:14" ht="15" customHeight="1" x14ac:dyDescent="0.35">
      <c r="A20" s="18" t="s">
        <v>314</v>
      </c>
      <c r="B20" s="105" t="s">
        <v>601</v>
      </c>
      <c r="C20" s="15">
        <f t="shared" si="0"/>
        <v>128974970</v>
      </c>
      <c r="D20" s="189">
        <v>39465620</v>
      </c>
      <c r="E20" s="189">
        <v>-401403</v>
      </c>
      <c r="F20" s="189">
        <v>-4064930</v>
      </c>
      <c r="G20" s="189">
        <v>-2065704</v>
      </c>
      <c r="H20" s="189">
        <v>11897759</v>
      </c>
      <c r="I20" s="189">
        <v>50285399</v>
      </c>
      <c r="J20" s="189">
        <v>3012407</v>
      </c>
      <c r="K20" s="189">
        <v>8013051</v>
      </c>
      <c r="L20" s="192">
        <v>22832771</v>
      </c>
      <c r="M20" s="12" t="s">
        <v>642</v>
      </c>
      <c r="N20" s="18" t="s">
        <v>314</v>
      </c>
    </row>
    <row r="21" spans="1:14" ht="15" customHeight="1" x14ac:dyDescent="0.35">
      <c r="A21" s="18" t="s">
        <v>315</v>
      </c>
      <c r="B21" s="105" t="s">
        <v>602</v>
      </c>
      <c r="C21" s="15">
        <f t="shared" si="0"/>
        <v>0</v>
      </c>
      <c r="D21" s="189">
        <v>0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92">
        <v>0</v>
      </c>
      <c r="M21" s="12" t="s">
        <v>643</v>
      </c>
      <c r="N21" s="18" t="s">
        <v>315</v>
      </c>
    </row>
    <row r="22" spans="1:14" ht="15" customHeight="1" x14ac:dyDescent="0.35">
      <c r="A22" s="18" t="s">
        <v>316</v>
      </c>
      <c r="B22" s="105" t="s">
        <v>603</v>
      </c>
      <c r="C22" s="15">
        <f t="shared" si="0"/>
        <v>104574488</v>
      </c>
      <c r="D22" s="189">
        <v>3378591</v>
      </c>
      <c r="E22" s="189">
        <v>16750453</v>
      </c>
      <c r="F22" s="189">
        <v>1163959</v>
      </c>
      <c r="G22" s="189">
        <v>7593446</v>
      </c>
      <c r="H22" s="189">
        <v>35030597</v>
      </c>
      <c r="I22" s="189">
        <v>40657442</v>
      </c>
      <c r="J22" s="189">
        <v>0</v>
      </c>
      <c r="K22" s="189">
        <v>0</v>
      </c>
      <c r="L22" s="192">
        <v>0</v>
      </c>
      <c r="M22" s="12" t="s">
        <v>644</v>
      </c>
      <c r="N22" s="18" t="s">
        <v>316</v>
      </c>
    </row>
    <row r="23" spans="1:14" ht="15" customHeight="1" x14ac:dyDescent="0.35">
      <c r="A23" s="18" t="s">
        <v>317</v>
      </c>
      <c r="B23" s="105" t="s">
        <v>604</v>
      </c>
      <c r="C23" s="15">
        <f t="shared" si="0"/>
        <v>0</v>
      </c>
      <c r="D23" s="189">
        <v>0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92">
        <v>0</v>
      </c>
      <c r="M23" s="12" t="s">
        <v>645</v>
      </c>
      <c r="N23" s="18" t="s">
        <v>317</v>
      </c>
    </row>
    <row r="24" spans="1:14" ht="15" customHeight="1" x14ac:dyDescent="0.35">
      <c r="A24" s="18" t="s">
        <v>318</v>
      </c>
      <c r="B24" s="105" t="s">
        <v>605</v>
      </c>
      <c r="C24" s="15">
        <f t="shared" si="0"/>
        <v>66341136</v>
      </c>
      <c r="D24" s="189">
        <v>3207516</v>
      </c>
      <c r="E24" s="189">
        <v>19150014</v>
      </c>
      <c r="F24" s="189">
        <v>1245768</v>
      </c>
      <c r="G24" s="189">
        <v>21435621</v>
      </c>
      <c r="H24" s="189">
        <v>2363722</v>
      </c>
      <c r="I24" s="189">
        <v>17619223</v>
      </c>
      <c r="J24" s="189">
        <v>271257</v>
      </c>
      <c r="K24" s="189">
        <v>168095</v>
      </c>
      <c r="L24" s="192">
        <v>879920</v>
      </c>
      <c r="M24" s="12" t="s">
        <v>646</v>
      </c>
      <c r="N24" s="18" t="s">
        <v>318</v>
      </c>
    </row>
    <row r="25" spans="1:14" s="95" customFormat="1" ht="15" customHeight="1" x14ac:dyDescent="0.35">
      <c r="A25" s="9" t="s">
        <v>7</v>
      </c>
      <c r="B25" s="104" t="s">
        <v>606</v>
      </c>
      <c r="C25" s="94">
        <f t="shared" si="0"/>
        <v>61742311</v>
      </c>
      <c r="D25" s="190">
        <v>-3373920</v>
      </c>
      <c r="E25" s="190">
        <v>20724690</v>
      </c>
      <c r="F25" s="190">
        <v>-29439987</v>
      </c>
      <c r="G25" s="190">
        <v>-9364251</v>
      </c>
      <c r="H25" s="190">
        <v>44639008</v>
      </c>
      <c r="I25" s="190">
        <v>36399038</v>
      </c>
      <c r="J25" s="190">
        <v>423710</v>
      </c>
      <c r="K25" s="190">
        <v>1109534</v>
      </c>
      <c r="L25" s="191">
        <v>624489</v>
      </c>
      <c r="M25" s="13" t="s">
        <v>647</v>
      </c>
      <c r="N25" s="9" t="s">
        <v>7</v>
      </c>
    </row>
    <row r="26" spans="1:14" s="95" customFormat="1" ht="15" customHeight="1" x14ac:dyDescent="0.35">
      <c r="A26" s="9" t="s">
        <v>181</v>
      </c>
      <c r="B26" s="104" t="s">
        <v>607</v>
      </c>
      <c r="C26" s="94">
        <f t="shared" si="0"/>
        <v>0</v>
      </c>
      <c r="D26" s="190">
        <v>0</v>
      </c>
      <c r="E26" s="190"/>
      <c r="F26" s="190"/>
      <c r="G26" s="190"/>
      <c r="H26" s="190">
        <v>0</v>
      </c>
      <c r="I26" s="190"/>
      <c r="J26" s="190"/>
      <c r="K26" s="190"/>
      <c r="L26" s="191"/>
      <c r="M26" s="13" t="s">
        <v>319</v>
      </c>
      <c r="N26" s="9" t="s">
        <v>181</v>
      </c>
    </row>
    <row r="27" spans="1:14" s="95" customFormat="1" ht="15" customHeight="1" x14ac:dyDescent="0.35">
      <c r="A27" s="9" t="s">
        <v>8</v>
      </c>
      <c r="B27" s="104" t="s">
        <v>608</v>
      </c>
      <c r="C27" s="94">
        <f t="shared" si="0"/>
        <v>-23497817</v>
      </c>
      <c r="D27" s="190">
        <v>-1484711</v>
      </c>
      <c r="E27" s="190">
        <v>-462472</v>
      </c>
      <c r="F27" s="190">
        <v>2495087</v>
      </c>
      <c r="G27" s="190">
        <v>5630122</v>
      </c>
      <c r="H27" s="190">
        <v>-13644655</v>
      </c>
      <c r="I27" s="190">
        <v>-11220574</v>
      </c>
      <c r="J27" s="190">
        <v>-1703437</v>
      </c>
      <c r="K27" s="190">
        <v>-1140861</v>
      </c>
      <c r="L27" s="191">
        <v>-1966316</v>
      </c>
      <c r="M27" s="13" t="s">
        <v>320</v>
      </c>
      <c r="N27" s="9" t="s">
        <v>8</v>
      </c>
    </row>
    <row r="28" spans="1:14" ht="15" customHeight="1" x14ac:dyDescent="0.35">
      <c r="A28" s="18" t="s">
        <v>9</v>
      </c>
      <c r="B28" s="105" t="s">
        <v>609</v>
      </c>
      <c r="C28" s="15">
        <f t="shared" si="0"/>
        <v>-1276489</v>
      </c>
      <c r="D28" s="189">
        <v>-98952</v>
      </c>
      <c r="E28" s="189">
        <v>-974287</v>
      </c>
      <c r="F28" s="189">
        <v>-45000</v>
      </c>
      <c r="G28" s="189">
        <v>-45000</v>
      </c>
      <c r="H28" s="189">
        <v>-45000</v>
      </c>
      <c r="I28" s="189">
        <v>-45000</v>
      </c>
      <c r="J28" s="189">
        <v>0</v>
      </c>
      <c r="K28" s="189">
        <v>-22000</v>
      </c>
      <c r="L28" s="192">
        <v>-1250</v>
      </c>
      <c r="M28" s="12" t="s">
        <v>648</v>
      </c>
      <c r="N28" s="18" t="s">
        <v>9</v>
      </c>
    </row>
    <row r="29" spans="1:14" ht="15" customHeight="1" x14ac:dyDescent="0.35">
      <c r="A29" s="18" t="s">
        <v>10</v>
      </c>
      <c r="B29" s="105" t="s">
        <v>610</v>
      </c>
      <c r="C29" s="15">
        <f t="shared" si="0"/>
        <v>0</v>
      </c>
      <c r="D29" s="189">
        <v>0</v>
      </c>
      <c r="E29" s="189">
        <v>0</v>
      </c>
      <c r="F29" s="189">
        <v>0</v>
      </c>
      <c r="G29" s="189">
        <v>0</v>
      </c>
      <c r="H29" s="189">
        <v>0</v>
      </c>
      <c r="I29" s="189">
        <v>0</v>
      </c>
      <c r="J29" s="189">
        <v>0</v>
      </c>
      <c r="K29" s="189">
        <v>0</v>
      </c>
      <c r="L29" s="192">
        <v>0</v>
      </c>
      <c r="M29" s="12" t="s">
        <v>649</v>
      </c>
      <c r="N29" s="18" t="s">
        <v>10</v>
      </c>
    </row>
    <row r="30" spans="1:14" ht="15" customHeight="1" x14ac:dyDescent="0.35">
      <c r="A30" s="18" t="s">
        <v>250</v>
      </c>
      <c r="B30" s="105" t="s">
        <v>611</v>
      </c>
      <c r="C30" s="15">
        <f t="shared" si="0"/>
        <v>-10047762</v>
      </c>
      <c r="D30" s="189">
        <v>-809131</v>
      </c>
      <c r="E30" s="189">
        <v>-2840012</v>
      </c>
      <c r="F30" s="189">
        <v>-537211</v>
      </c>
      <c r="G30" s="189">
        <v>-1430820</v>
      </c>
      <c r="H30" s="189">
        <v>-1495768</v>
      </c>
      <c r="I30" s="189">
        <v>-1947168</v>
      </c>
      <c r="J30" s="189">
        <v>95657</v>
      </c>
      <c r="K30" s="189">
        <v>-367036</v>
      </c>
      <c r="L30" s="192">
        <v>-716273</v>
      </c>
      <c r="M30" s="12" t="s">
        <v>650</v>
      </c>
      <c r="N30" s="18" t="s">
        <v>250</v>
      </c>
    </row>
    <row r="31" spans="1:14" ht="15" customHeight="1" x14ac:dyDescent="0.35">
      <c r="A31" s="18" t="s">
        <v>251</v>
      </c>
      <c r="B31" s="105" t="s">
        <v>612</v>
      </c>
      <c r="C31" s="15">
        <f t="shared" si="0"/>
        <v>1108258</v>
      </c>
      <c r="D31" s="189">
        <v>217408</v>
      </c>
      <c r="E31" s="189">
        <v>764983</v>
      </c>
      <c r="F31" s="189">
        <v>19443</v>
      </c>
      <c r="G31" s="189">
        <v>63896</v>
      </c>
      <c r="H31" s="189">
        <v>23565</v>
      </c>
      <c r="I31" s="189">
        <v>18963</v>
      </c>
      <c r="J31" s="189">
        <v>0</v>
      </c>
      <c r="K31" s="189">
        <v>0</v>
      </c>
      <c r="L31" s="192">
        <v>0</v>
      </c>
      <c r="M31" s="12" t="s">
        <v>651</v>
      </c>
      <c r="N31" s="18" t="s">
        <v>251</v>
      </c>
    </row>
    <row r="32" spans="1:14" ht="15" customHeight="1" x14ac:dyDescent="0.35">
      <c r="A32" s="18" t="s">
        <v>252</v>
      </c>
      <c r="B32" s="105" t="s">
        <v>613</v>
      </c>
      <c r="C32" s="15">
        <f t="shared" si="0"/>
        <v>-91809021</v>
      </c>
      <c r="D32" s="189">
        <v>-19529743</v>
      </c>
      <c r="E32" s="189">
        <v>-25148291</v>
      </c>
      <c r="F32" s="189">
        <v>-709554</v>
      </c>
      <c r="G32" s="189">
        <v>-17210062</v>
      </c>
      <c r="H32" s="189">
        <v>-9944393</v>
      </c>
      <c r="I32" s="189">
        <v>-18650607</v>
      </c>
      <c r="J32" s="189">
        <v>1469141</v>
      </c>
      <c r="K32" s="189">
        <v>-1204320</v>
      </c>
      <c r="L32" s="192">
        <v>-881192</v>
      </c>
      <c r="M32" s="12" t="s">
        <v>652</v>
      </c>
      <c r="N32" s="18" t="s">
        <v>252</v>
      </c>
    </row>
    <row r="33" spans="1:14" ht="15" customHeight="1" x14ac:dyDescent="0.35">
      <c r="A33" s="18" t="s">
        <v>321</v>
      </c>
      <c r="B33" s="105" t="s">
        <v>614</v>
      </c>
      <c r="C33" s="15">
        <f t="shared" si="0"/>
        <v>82449986</v>
      </c>
      <c r="D33" s="189">
        <v>13235387</v>
      </c>
      <c r="E33" s="189">
        <v>24845926</v>
      </c>
      <c r="F33" s="189">
        <v>1288655</v>
      </c>
      <c r="G33" s="189">
        <v>24752108</v>
      </c>
      <c r="H33" s="189">
        <v>11098959</v>
      </c>
      <c r="I33" s="189">
        <v>6778901</v>
      </c>
      <c r="J33" s="189">
        <v>0</v>
      </c>
      <c r="K33" s="189">
        <v>450050</v>
      </c>
      <c r="L33" s="192">
        <v>0</v>
      </c>
      <c r="M33" s="12" t="s">
        <v>653</v>
      </c>
      <c r="N33" s="18" t="s">
        <v>321</v>
      </c>
    </row>
    <row r="34" spans="1:14" ht="15" customHeight="1" x14ac:dyDescent="0.35">
      <c r="A34" s="18" t="s">
        <v>322</v>
      </c>
      <c r="B34" s="105" t="s">
        <v>615</v>
      </c>
      <c r="C34" s="15">
        <f t="shared" si="0"/>
        <v>-32514043</v>
      </c>
      <c r="D34" s="189">
        <v>-6171172</v>
      </c>
      <c r="E34" s="189">
        <v>-3660000</v>
      </c>
      <c r="F34" s="189">
        <v>-4759960</v>
      </c>
      <c r="G34" s="189">
        <v>-500000</v>
      </c>
      <c r="H34" s="189">
        <v>-16240882</v>
      </c>
      <c r="I34" s="189">
        <v>-794079</v>
      </c>
      <c r="J34" s="189">
        <v>0</v>
      </c>
      <c r="K34" s="189">
        <v>-20349</v>
      </c>
      <c r="L34" s="192">
        <v>-367601</v>
      </c>
      <c r="M34" s="12" t="s">
        <v>654</v>
      </c>
      <c r="N34" s="18" t="s">
        <v>322</v>
      </c>
    </row>
    <row r="35" spans="1:14" ht="15" customHeight="1" x14ac:dyDescent="0.35">
      <c r="A35" s="18" t="s">
        <v>323</v>
      </c>
      <c r="B35" s="105" t="s">
        <v>616</v>
      </c>
      <c r="C35" s="15">
        <f t="shared" si="0"/>
        <v>34168806</v>
      </c>
      <c r="D35" s="189">
        <v>11671492</v>
      </c>
      <c r="E35" s="189">
        <v>8560000</v>
      </c>
      <c r="F35" s="189">
        <v>7238714</v>
      </c>
      <c r="G35" s="189">
        <v>0</v>
      </c>
      <c r="H35" s="189">
        <v>3257390</v>
      </c>
      <c r="I35" s="189">
        <v>3418416</v>
      </c>
      <c r="J35" s="189">
        <v>0</v>
      </c>
      <c r="K35" s="189">
        <v>22794</v>
      </c>
      <c r="L35" s="192">
        <v>0</v>
      </c>
      <c r="M35" s="12" t="s">
        <v>655</v>
      </c>
      <c r="N35" s="18" t="s">
        <v>323</v>
      </c>
    </row>
    <row r="36" spans="1:14" ht="15" customHeight="1" x14ac:dyDescent="0.35">
      <c r="A36" s="18" t="s">
        <v>324</v>
      </c>
      <c r="B36" s="105" t="s">
        <v>293</v>
      </c>
      <c r="C36" s="15">
        <f t="shared" si="0"/>
        <v>-2447956</v>
      </c>
      <c r="D36" s="189">
        <v>0</v>
      </c>
      <c r="E36" s="189">
        <v>-2010791</v>
      </c>
      <c r="F36" s="189">
        <v>0</v>
      </c>
      <c r="G36" s="189">
        <v>0</v>
      </c>
      <c r="H36" s="189">
        <v>-298526</v>
      </c>
      <c r="I36" s="189">
        <v>0</v>
      </c>
      <c r="J36" s="189">
        <v>-138639</v>
      </c>
      <c r="K36" s="189">
        <v>0</v>
      </c>
      <c r="L36" s="192">
        <v>0</v>
      </c>
      <c r="M36" s="12" t="s">
        <v>18</v>
      </c>
      <c r="N36" s="18" t="s">
        <v>324</v>
      </c>
    </row>
    <row r="37" spans="1:14" s="95" customFormat="1" ht="15" customHeight="1" x14ac:dyDescent="0.35">
      <c r="A37" s="9" t="s">
        <v>325</v>
      </c>
      <c r="B37" s="104" t="s">
        <v>617</v>
      </c>
      <c r="C37" s="94">
        <f t="shared" si="0"/>
        <v>0</v>
      </c>
      <c r="D37" s="190"/>
      <c r="E37" s="190">
        <v>0</v>
      </c>
      <c r="F37" s="190"/>
      <c r="G37" s="190"/>
      <c r="H37" s="190"/>
      <c r="I37" s="190"/>
      <c r="J37" s="190"/>
      <c r="K37" s="190"/>
      <c r="L37" s="191"/>
      <c r="M37" s="13" t="s">
        <v>326</v>
      </c>
      <c r="N37" s="9" t="s">
        <v>325</v>
      </c>
    </row>
    <row r="38" spans="1:14" s="95" customFormat="1" ht="15" customHeight="1" x14ac:dyDescent="0.35">
      <c r="A38" s="9" t="s">
        <v>12</v>
      </c>
      <c r="B38" s="104" t="s">
        <v>618</v>
      </c>
      <c r="C38" s="94">
        <f t="shared" si="0"/>
        <v>35511010</v>
      </c>
      <c r="D38" s="190">
        <v>11178665</v>
      </c>
      <c r="E38" s="190">
        <v>-2928938</v>
      </c>
      <c r="F38" s="190">
        <v>6441574</v>
      </c>
      <c r="G38" s="190">
        <v>-385194</v>
      </c>
      <c r="H38" s="190">
        <v>-4313927</v>
      </c>
      <c r="I38" s="190">
        <v>14741962</v>
      </c>
      <c r="J38" s="190">
        <v>1486938</v>
      </c>
      <c r="K38" s="190">
        <v>1493477</v>
      </c>
      <c r="L38" s="191">
        <v>7796453</v>
      </c>
      <c r="M38" s="13" t="s">
        <v>327</v>
      </c>
      <c r="N38" s="9" t="s">
        <v>12</v>
      </c>
    </row>
    <row r="39" spans="1:14" ht="15.5" x14ac:dyDescent="0.35">
      <c r="A39" s="18" t="s">
        <v>328</v>
      </c>
      <c r="B39" s="105" t="s">
        <v>619</v>
      </c>
      <c r="C39" s="15">
        <f t="shared" si="0"/>
        <v>245162373</v>
      </c>
      <c r="D39" s="189">
        <v>188803903</v>
      </c>
      <c r="E39" s="189">
        <v>0</v>
      </c>
      <c r="F39" s="189">
        <v>35456080</v>
      </c>
      <c r="G39" s="189"/>
      <c r="H39" s="189">
        <v>0</v>
      </c>
      <c r="I39" s="189">
        <v>15522765</v>
      </c>
      <c r="J39" s="189">
        <v>0</v>
      </c>
      <c r="K39" s="189">
        <v>0</v>
      </c>
      <c r="L39" s="192">
        <v>5379625</v>
      </c>
      <c r="M39" s="12" t="s">
        <v>656</v>
      </c>
      <c r="N39" s="18" t="s">
        <v>328</v>
      </c>
    </row>
    <row r="40" spans="1:14" ht="15.5" x14ac:dyDescent="0.35">
      <c r="A40" s="18" t="s">
        <v>329</v>
      </c>
      <c r="B40" s="105" t="s">
        <v>620</v>
      </c>
      <c r="C40" s="15">
        <f t="shared" si="0"/>
        <v>-212852919</v>
      </c>
      <c r="D40" s="189">
        <v>-176707782</v>
      </c>
      <c r="E40" s="189">
        <v>0</v>
      </c>
      <c r="F40" s="189">
        <v>-28933232</v>
      </c>
      <c r="G40" s="189">
        <v>0</v>
      </c>
      <c r="H40" s="189">
        <v>-3257390</v>
      </c>
      <c r="I40" s="189">
        <v>-471343</v>
      </c>
      <c r="J40" s="189">
        <v>0</v>
      </c>
      <c r="K40" s="189">
        <v>0</v>
      </c>
      <c r="L40" s="192">
        <v>-3483172</v>
      </c>
      <c r="M40" s="12" t="s">
        <v>657</v>
      </c>
      <c r="N40" s="18" t="s">
        <v>329</v>
      </c>
    </row>
    <row r="41" spans="1:14" ht="15.5" x14ac:dyDescent="0.35">
      <c r="A41" s="18" t="s">
        <v>330</v>
      </c>
      <c r="B41" s="105" t="s">
        <v>621</v>
      </c>
      <c r="C41" s="15">
        <f t="shared" si="0"/>
        <v>3000000</v>
      </c>
      <c r="D41" s="189">
        <v>0</v>
      </c>
      <c r="E41" s="189">
        <v>0</v>
      </c>
      <c r="F41" s="189">
        <v>0</v>
      </c>
      <c r="G41" s="189">
        <v>0</v>
      </c>
      <c r="H41" s="189">
        <v>0</v>
      </c>
      <c r="I41" s="189">
        <v>0</v>
      </c>
      <c r="J41" s="189">
        <v>1500000</v>
      </c>
      <c r="K41" s="189">
        <v>1500000</v>
      </c>
      <c r="L41" s="192">
        <v>0</v>
      </c>
      <c r="M41" s="12" t="s">
        <v>658</v>
      </c>
      <c r="N41" s="18" t="s">
        <v>330</v>
      </c>
    </row>
    <row r="42" spans="1:14" ht="15.5" x14ac:dyDescent="0.35">
      <c r="A42" s="18" t="s">
        <v>331</v>
      </c>
      <c r="B42" s="105" t="s">
        <v>622</v>
      </c>
      <c r="C42" s="15">
        <f t="shared" si="0"/>
        <v>-3480937</v>
      </c>
      <c r="D42" s="189">
        <v>0</v>
      </c>
      <c r="E42" s="189">
        <v>-2660937</v>
      </c>
      <c r="F42" s="189">
        <v>0</v>
      </c>
      <c r="G42" s="189">
        <v>0</v>
      </c>
      <c r="H42" s="189">
        <v>-820000</v>
      </c>
      <c r="I42" s="189">
        <v>0</v>
      </c>
      <c r="J42" s="189">
        <v>0</v>
      </c>
      <c r="K42" s="189">
        <v>0</v>
      </c>
      <c r="L42" s="192">
        <v>0</v>
      </c>
      <c r="M42" s="12" t="s">
        <v>659</v>
      </c>
      <c r="N42" s="18" t="s">
        <v>331</v>
      </c>
    </row>
    <row r="43" spans="1:14" ht="15.5" x14ac:dyDescent="0.35">
      <c r="A43" s="18" t="s">
        <v>332</v>
      </c>
      <c r="B43" s="105" t="s">
        <v>333</v>
      </c>
      <c r="C43" s="15">
        <f t="shared" si="0"/>
        <v>-1053306</v>
      </c>
      <c r="D43" s="189">
        <v>-164573</v>
      </c>
      <c r="E43" s="189">
        <v>-268001</v>
      </c>
      <c r="F43" s="189">
        <v>-81274</v>
      </c>
      <c r="G43" s="189">
        <v>0</v>
      </c>
      <c r="H43" s="189">
        <v>-236537</v>
      </c>
      <c r="I43" s="189">
        <v>-309460</v>
      </c>
      <c r="J43" s="189">
        <v>13062</v>
      </c>
      <c r="K43" s="189">
        <v>-6523</v>
      </c>
      <c r="L43" s="192">
        <v>0</v>
      </c>
      <c r="M43" s="12" t="s">
        <v>660</v>
      </c>
      <c r="N43" s="18" t="s">
        <v>332</v>
      </c>
    </row>
    <row r="44" spans="1:14" ht="15.5" x14ac:dyDescent="0.35">
      <c r="A44" s="18" t="s">
        <v>334</v>
      </c>
      <c r="B44" s="105" t="s">
        <v>293</v>
      </c>
      <c r="C44" s="15">
        <f t="shared" si="0"/>
        <v>4761923</v>
      </c>
      <c r="D44" s="189">
        <v>-752883</v>
      </c>
      <c r="E44" s="189">
        <v>0</v>
      </c>
      <c r="F44" s="189">
        <v>0</v>
      </c>
      <c r="G44" s="189">
        <v>-385194</v>
      </c>
      <c r="H44" s="189">
        <v>0</v>
      </c>
      <c r="I44" s="189">
        <v>0</v>
      </c>
      <c r="J44" s="189">
        <v>0</v>
      </c>
      <c r="K44" s="189">
        <v>0</v>
      </c>
      <c r="L44" s="192">
        <v>5900000</v>
      </c>
      <c r="M44" s="12" t="s">
        <v>308</v>
      </c>
      <c r="N44" s="18" t="s">
        <v>334</v>
      </c>
    </row>
    <row r="45" spans="1:14" s="95" customFormat="1" ht="15.5" x14ac:dyDescent="0.35">
      <c r="A45" s="9" t="s">
        <v>13</v>
      </c>
      <c r="B45" s="104" t="s">
        <v>623</v>
      </c>
      <c r="C45" s="94">
        <f t="shared" si="0"/>
        <v>47027088</v>
      </c>
      <c r="D45" s="190">
        <v>1390298</v>
      </c>
      <c r="E45" s="190">
        <v>36516686</v>
      </c>
      <c r="F45" s="190">
        <v>6625052</v>
      </c>
      <c r="G45" s="190">
        <v>0</v>
      </c>
      <c r="H45" s="190">
        <v>1569029</v>
      </c>
      <c r="I45" s="190">
        <v>761962</v>
      </c>
      <c r="J45" s="190">
        <v>2968</v>
      </c>
      <c r="K45" s="190">
        <v>17645</v>
      </c>
      <c r="L45" s="191">
        <v>143448</v>
      </c>
      <c r="M45" s="13" t="s">
        <v>661</v>
      </c>
      <c r="N45" s="9" t="s">
        <v>13</v>
      </c>
    </row>
    <row r="46" spans="1:14" s="95" customFormat="1" ht="15.5" x14ac:dyDescent="0.35">
      <c r="A46" s="9" t="s">
        <v>14</v>
      </c>
      <c r="B46" s="104" t="s">
        <v>624</v>
      </c>
      <c r="C46" s="94">
        <f t="shared" si="0"/>
        <v>126605052</v>
      </c>
      <c r="D46" s="190">
        <v>7710332</v>
      </c>
      <c r="E46" s="190">
        <v>53849966</v>
      </c>
      <c r="F46" s="190">
        <v>-13878274</v>
      </c>
      <c r="G46" s="190">
        <v>1703137</v>
      </c>
      <c r="H46" s="190">
        <v>28249455</v>
      </c>
      <c r="I46" s="190">
        <v>40682388</v>
      </c>
      <c r="J46" s="190">
        <v>210179</v>
      </c>
      <c r="K46" s="190">
        <v>1479795</v>
      </c>
      <c r="L46" s="191">
        <v>6598074</v>
      </c>
      <c r="M46" s="13" t="s">
        <v>662</v>
      </c>
      <c r="N46" s="9" t="s">
        <v>14</v>
      </c>
    </row>
    <row r="47" spans="1:14" s="95" customFormat="1" ht="15.5" x14ac:dyDescent="0.35">
      <c r="A47" s="9" t="s">
        <v>15</v>
      </c>
      <c r="B47" s="104" t="s">
        <v>626</v>
      </c>
      <c r="C47" s="94">
        <f t="shared" si="0"/>
        <v>229511513</v>
      </c>
      <c r="D47" s="190">
        <v>31859321</v>
      </c>
      <c r="E47" s="190">
        <v>71638422</v>
      </c>
      <c r="F47" s="190">
        <v>53215879</v>
      </c>
      <c r="G47" s="190">
        <v>-2416186</v>
      </c>
      <c r="H47" s="190">
        <v>32969203</v>
      </c>
      <c r="I47" s="190">
        <v>41562423</v>
      </c>
      <c r="J47" s="190">
        <v>200927</v>
      </c>
      <c r="K47" s="190">
        <v>51751</v>
      </c>
      <c r="L47" s="191">
        <v>429773</v>
      </c>
      <c r="M47" s="13" t="s">
        <v>663</v>
      </c>
      <c r="N47" s="9" t="s">
        <v>15</v>
      </c>
    </row>
    <row r="48" spans="1:14" s="95" customFormat="1" ht="15.5" x14ac:dyDescent="0.35">
      <c r="A48" s="9" t="s">
        <v>21</v>
      </c>
      <c r="B48" s="104" t="s">
        <v>625</v>
      </c>
      <c r="C48" s="94">
        <f t="shared" si="0"/>
        <v>383559496</v>
      </c>
      <c r="D48" s="190">
        <v>39569653</v>
      </c>
      <c r="E48" s="190">
        <v>125488388</v>
      </c>
      <c r="F48" s="190">
        <v>39337605</v>
      </c>
      <c r="G48" s="190">
        <v>26729882</v>
      </c>
      <c r="H48" s="190">
        <v>61218658</v>
      </c>
      <c r="I48" s="190">
        <v>82244811</v>
      </c>
      <c r="J48" s="190">
        <v>411106</v>
      </c>
      <c r="K48" s="190">
        <v>1531546</v>
      </c>
      <c r="L48" s="191">
        <v>7027847</v>
      </c>
      <c r="M48" s="13" t="s">
        <v>664</v>
      </c>
      <c r="N48" s="9" t="s">
        <v>21</v>
      </c>
    </row>
    <row r="49" spans="4:7" ht="14.5" hidden="1" x14ac:dyDescent="0.35">
      <c r="D49" s="186"/>
      <c r="E49" s="186"/>
      <c r="F49" s="186"/>
      <c r="G49" s="188">
        <v>24313696</v>
      </c>
    </row>
    <row r="50" spans="4:7" ht="14.5" hidden="1" x14ac:dyDescent="0.35">
      <c r="D50" s="186"/>
      <c r="E50" s="186"/>
      <c r="F50" s="186"/>
      <c r="G50" s="186"/>
    </row>
    <row r="51" spans="4:7" ht="14.5" hidden="1" x14ac:dyDescent="0.35">
      <c r="D51" s="186"/>
      <c r="E51" s="186"/>
      <c r="F51" s="186"/>
      <c r="G51" s="186"/>
    </row>
    <row r="52" spans="4:7" ht="14.5" hidden="1" x14ac:dyDescent="0.35">
      <c r="D52" s="186"/>
      <c r="E52" s="186"/>
      <c r="F52" s="186"/>
      <c r="G52" s="186"/>
    </row>
    <row r="53" spans="4:7" ht="14.5" hidden="1" x14ac:dyDescent="0.35">
      <c r="D53" s="186"/>
      <c r="E53" s="186"/>
      <c r="F53" s="186"/>
      <c r="G53" s="186"/>
    </row>
    <row r="54" spans="4:7" ht="14.5" hidden="1" x14ac:dyDescent="0.35">
      <c r="D54" s="186"/>
      <c r="E54" s="186"/>
      <c r="F54" s="186"/>
      <c r="G54" s="186"/>
    </row>
    <row r="55" spans="4:7" ht="14.5" hidden="1" x14ac:dyDescent="0.35">
      <c r="D55" s="186"/>
      <c r="E55" s="186"/>
      <c r="F55" s="186"/>
      <c r="G55" s="186"/>
    </row>
    <row r="56" spans="4:7" ht="14.5" hidden="1" x14ac:dyDescent="0.35">
      <c r="D56" s="186"/>
      <c r="E56" s="186"/>
      <c r="F56" s="186"/>
      <c r="G56" s="186"/>
    </row>
    <row r="57" spans="4:7" ht="14.5" hidden="1" x14ac:dyDescent="0.35">
      <c r="D57" s="186"/>
      <c r="E57" s="186"/>
      <c r="F57" s="186"/>
      <c r="G57" s="186"/>
    </row>
    <row r="58" spans="4:7" ht="14.5" hidden="1" x14ac:dyDescent="0.35">
      <c r="D58" s="186"/>
      <c r="E58" s="186"/>
      <c r="F58" s="186"/>
      <c r="G58" s="186"/>
    </row>
    <row r="59" spans="4:7" ht="14.5" hidden="1" x14ac:dyDescent="0.35">
      <c r="D59" s="186"/>
      <c r="E59" s="186"/>
      <c r="F59" s="186"/>
      <c r="G59" s="186"/>
    </row>
    <row r="60" spans="4:7" ht="14.5" hidden="1" x14ac:dyDescent="0.35">
      <c r="D60" s="186"/>
      <c r="E60" s="186"/>
      <c r="F60" s="186"/>
      <c r="G60" s="186"/>
    </row>
    <row r="61" spans="4:7" ht="14.5" hidden="1" x14ac:dyDescent="0.35">
      <c r="D61" s="186"/>
      <c r="E61" s="186"/>
      <c r="F61" s="186"/>
      <c r="G61" s="186"/>
    </row>
    <row r="62" spans="4:7" ht="14.5" hidden="1" x14ac:dyDescent="0.35">
      <c r="D62" s="186"/>
      <c r="E62" s="186"/>
      <c r="F62" s="186"/>
      <c r="G62" s="186"/>
    </row>
    <row r="63" spans="4:7" ht="14.5" hidden="1" x14ac:dyDescent="0.35">
      <c r="D63" s="186"/>
      <c r="E63" s="186"/>
      <c r="F63" s="186"/>
      <c r="G63" s="186"/>
    </row>
    <row r="64" spans="4:7" ht="14.5" hidden="1" x14ac:dyDescent="0.35">
      <c r="D64" s="186"/>
      <c r="E64" s="186"/>
      <c r="F64" s="186"/>
      <c r="G64" s="186"/>
    </row>
  </sheetData>
  <pageMargins left="0.7" right="0.7" top="0.75" bottom="0.75" header="0.3" footer="0.3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"/>
  <sheetViews>
    <sheetView tabSelected="1" zoomScale="50" zoomScaleNormal="5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0" defaultRowHeight="0" customHeight="1" zeroHeight="1" x14ac:dyDescent="0.3"/>
  <cols>
    <col min="1" max="1" width="7.54296875" style="31" bestFit="1" customWidth="1"/>
    <col min="2" max="2" width="68.26953125" style="31" bestFit="1" customWidth="1"/>
    <col min="3" max="12" width="32.7265625" style="91" customWidth="1"/>
    <col min="13" max="13" width="67.7265625" style="31" bestFit="1" customWidth="1"/>
    <col min="14" max="14" width="7.54296875" style="31" bestFit="1" customWidth="1"/>
    <col min="15" max="16384" width="0" style="31" hidden="1"/>
  </cols>
  <sheetData>
    <row r="1" spans="1:13" ht="62" x14ac:dyDescent="0.3">
      <c r="A1" s="11"/>
      <c r="B1" s="84">
        <f>+'Varlıklar - Assets'!B1</f>
        <v>45657</v>
      </c>
      <c r="C1" s="3" t="s">
        <v>0</v>
      </c>
      <c r="D1" s="3" t="s">
        <v>1</v>
      </c>
      <c r="E1" s="3" t="s">
        <v>2</v>
      </c>
      <c r="F1" s="3" t="s">
        <v>700</v>
      </c>
      <c r="G1" s="3" t="s">
        <v>3</v>
      </c>
      <c r="H1" s="3" t="s">
        <v>358</v>
      </c>
      <c r="I1" s="3" t="s">
        <v>357</v>
      </c>
      <c r="J1" s="3" t="s">
        <v>732</v>
      </c>
      <c r="K1" s="3" t="s">
        <v>733</v>
      </c>
      <c r="L1" s="187" t="s">
        <v>735</v>
      </c>
      <c r="M1" s="85" t="str">
        <f>+'Varlıklar - Assets'!AG1</f>
        <v>DECEMBER 2024</v>
      </c>
    </row>
    <row r="2" spans="1:13" ht="15" customHeight="1" x14ac:dyDescent="0.3">
      <c r="A2" s="86"/>
      <c r="B2" s="16" t="s">
        <v>701</v>
      </c>
      <c r="C2" s="87"/>
      <c r="D2" s="88"/>
      <c r="E2" s="88"/>
      <c r="F2" s="88"/>
      <c r="G2" s="88"/>
      <c r="H2" s="88"/>
      <c r="I2" s="88"/>
      <c r="J2" s="150"/>
      <c r="K2" s="150"/>
      <c r="L2" s="150"/>
      <c r="M2" s="1" t="s">
        <v>702</v>
      </c>
    </row>
    <row r="3" spans="1:13" ht="14" x14ac:dyDescent="0.3">
      <c r="B3" s="31" t="s">
        <v>703</v>
      </c>
      <c r="C3" s="89">
        <f>+'Varlıklar - Assets'!C49/'Varlıklar - Assets'!E49</f>
        <v>0.53914803161197111</v>
      </c>
      <c r="D3" s="89">
        <f>+'Varlıklar - Assets'!F49/'Varlıklar - Assets'!H49</f>
        <v>0.53307750425062361</v>
      </c>
      <c r="E3" s="89">
        <f>+'Varlıklar - Assets'!I49/'Varlıklar - Assets'!K49</f>
        <v>0.47765998627309009</v>
      </c>
      <c r="F3" s="89">
        <f>+'Varlıklar - Assets'!L49/'Varlıklar - Assets'!N49</f>
        <v>0.49161563361297561</v>
      </c>
      <c r="G3" s="89">
        <f>+'Varlıklar - Assets'!O49/'Varlıklar - Assets'!Q49</f>
        <v>0.60944948293201551</v>
      </c>
      <c r="H3" s="89">
        <f>+'Varlıklar - Assets'!R49/'Varlıklar - Assets'!T49</f>
        <v>0.58632343451871594</v>
      </c>
      <c r="I3" s="89">
        <f>+'Varlıklar - Assets'!U49/'Varlıklar - Assets'!W49</f>
        <v>0.57741110503466186</v>
      </c>
      <c r="J3" s="90">
        <f>+'Varlıklar - Assets'!X49/'Varlıklar - Assets'!Z49</f>
        <v>0.83560520523459791</v>
      </c>
      <c r="K3" s="90">
        <f>+'Varlıklar - Assets'!AA49/'Varlıklar - Assets'!AF49</f>
        <v>0.25540681106195073</v>
      </c>
      <c r="L3" s="90">
        <f>+'Varlıklar - Assets'!AD49/'Varlıklar - Assets'!AF49</f>
        <v>0.59264270117210671</v>
      </c>
      <c r="M3" s="10" t="s">
        <v>704</v>
      </c>
    </row>
    <row r="4" spans="1:13" ht="13.5" customHeight="1" x14ac:dyDescent="0.3">
      <c r="B4" s="31" t="s">
        <v>705</v>
      </c>
      <c r="C4" s="89">
        <f t="shared" ref="C4:H4" si="0">1-C3</f>
        <v>0.46085196838802889</v>
      </c>
      <c r="D4" s="89">
        <f t="shared" si="0"/>
        <v>0.46692249574937639</v>
      </c>
      <c r="E4" s="89">
        <f t="shared" si="0"/>
        <v>0.52234001372690986</v>
      </c>
      <c r="F4" s="89">
        <f t="shared" si="0"/>
        <v>0.50838436638702444</v>
      </c>
      <c r="G4" s="89">
        <f t="shared" si="0"/>
        <v>0.39055051706798449</v>
      </c>
      <c r="H4" s="89">
        <f t="shared" si="0"/>
        <v>0.41367656548128406</v>
      </c>
      <c r="I4" s="89">
        <f>+'Varlıklar - Assets'!V49/'Varlıklar - Assets'!W49</f>
        <v>0.42258889496533814</v>
      </c>
      <c r="J4" s="90">
        <f>+'Varlıklar - Assets'!Y49/'Varlıklar - Assets'!Z49</f>
        <v>0.16439479476540206</v>
      </c>
      <c r="K4" s="90">
        <f>+'Varlıklar - Assets'!AE49/'Varlıklar - Assets'!AF49</f>
        <v>0.40735729882789329</v>
      </c>
      <c r="L4" s="90">
        <f>+'Varlıklar - Assets'!AE49/'Varlıklar - Assets'!AF49</f>
        <v>0.40735729882789329</v>
      </c>
      <c r="M4" s="10" t="s">
        <v>706</v>
      </c>
    </row>
    <row r="5" spans="1:13" ht="13.9" customHeight="1" x14ac:dyDescent="0.3">
      <c r="B5" s="31" t="s">
        <v>707</v>
      </c>
      <c r="C5" s="89">
        <f>+'Yükümlülükler - Liability'!E26/'Varlıklar - Assets'!E49</f>
        <v>8.0668732107270422E-2</v>
      </c>
      <c r="D5" s="89">
        <f>+'Yükümlülükler - Liability'!H26/'Yükümlülükler - Liability'!H44</f>
        <v>5.9343310259248487E-2</v>
      </c>
      <c r="E5" s="89">
        <f>+'Yükümlülükler - Liability'!K26/'Yükümlülükler - Liability'!K44</f>
        <v>9.6497506350637169E-2</v>
      </c>
      <c r="F5" s="89">
        <f>+'Yükümlülükler - Liability'!N26/'Yükümlülükler - Liability'!N44</f>
        <v>7.9848599758664388E-2</v>
      </c>
      <c r="G5" s="89">
        <f>+'Yükümlülükler - Liability'!Q26/'Yükümlülükler - Liability'!Q44</f>
        <v>8.5217652119887868E-2</v>
      </c>
      <c r="H5" s="89">
        <f>+'Yükümlülükler - Liability'!T26/'Yükümlülükler - Liability'!T44</f>
        <v>8.8373255033623671E-2</v>
      </c>
      <c r="I5" s="89">
        <f>+'Yükümlülükler - Liability'!W26/'Varlıklar - Assets'!W49</f>
        <v>4.3411229316583581E-2</v>
      </c>
      <c r="J5" s="90">
        <f>+'Yükümlülükler - Liability'!AC26/'Varlıklar - Assets'!Z49</f>
        <v>1.0693863295009514</v>
      </c>
      <c r="K5" s="90">
        <f>+'Yükümlülükler - Liability'!AF26/'Varlıklar - Assets'!AF49</f>
        <v>7.6591741738026478E-2</v>
      </c>
      <c r="L5" s="90">
        <f>+'Yükümlülükler - Liability'!AF26/'Varlıklar - Assets'!AF49</f>
        <v>7.6591741738026478E-2</v>
      </c>
      <c r="M5" s="10" t="s">
        <v>708</v>
      </c>
    </row>
    <row r="6" spans="1:13" ht="13.9" customHeight="1" x14ac:dyDescent="0.3">
      <c r="B6" s="31" t="s">
        <v>709</v>
      </c>
      <c r="C6" s="89">
        <f>+'Yükümlülükler - Liability'!C3/'Yükümlülükler - Liability'!E3</f>
        <v>0.51228195004275012</v>
      </c>
      <c r="D6" s="89">
        <f>+'Yükümlülükler - Liability'!F3/'Yükümlülükler - Liability'!H3</f>
        <v>0.52701888400431907</v>
      </c>
      <c r="E6" s="89">
        <f>+'Yükümlülükler - Liability'!I3/'Yükümlülükler - Liability'!K3</f>
        <v>0.48533134247294368</v>
      </c>
      <c r="F6" s="89">
        <f>+'Yükümlülükler - Liability'!L3/'Yükümlülükler - Liability'!N3</f>
        <v>0.37966899748831551</v>
      </c>
      <c r="G6" s="89">
        <f>+'Yükümlülükler - Liability'!O3/'Yükümlülükler - Liability'!Q3</f>
        <v>0.53447016414480852</v>
      </c>
      <c r="H6" s="89">
        <f>+'Yükümlülükler - Liability'!R3/'Yükümlülükler - Liability'!T3</f>
        <v>0.51800961720062355</v>
      </c>
      <c r="I6" s="89">
        <f>+'Yükümlülükler - Liability'!U3/'Yükümlülükler - Liability'!W3</f>
        <v>0.57999790092516068</v>
      </c>
      <c r="J6" s="90">
        <f>+'Yükümlülükler - Liability'!X3/'Yükümlülükler - Liability'!AC3</f>
        <v>0.13937828159831878</v>
      </c>
      <c r="K6" s="90">
        <f>+'Yükümlülükler - Liability'!AD3/'Yükümlülükler - Liability'!AF3</f>
        <v>0.71859375280107396</v>
      </c>
      <c r="L6" s="90">
        <f>+'Yükümlülükler - Liability'!AD3/'Yükümlülükler - Liability'!AF3</f>
        <v>0.71859375280107396</v>
      </c>
      <c r="M6" s="10" t="s">
        <v>710</v>
      </c>
    </row>
    <row r="7" spans="1:13" ht="13.9" customHeight="1" x14ac:dyDescent="0.3">
      <c r="B7" s="31" t="s">
        <v>711</v>
      </c>
      <c r="C7" s="89">
        <f t="shared" ref="C7:I7" si="1">1-C6</f>
        <v>0.48771804995724988</v>
      </c>
      <c r="D7" s="89">
        <f t="shared" si="1"/>
        <v>0.47298111599568093</v>
      </c>
      <c r="E7" s="89">
        <f t="shared" si="1"/>
        <v>0.51466865752705626</v>
      </c>
      <c r="F7" s="89">
        <f t="shared" si="1"/>
        <v>0.62033100251168449</v>
      </c>
      <c r="G7" s="89">
        <f t="shared" si="1"/>
        <v>0.46552983585519148</v>
      </c>
      <c r="H7" s="89">
        <f t="shared" si="1"/>
        <v>0.48199038279937645</v>
      </c>
      <c r="I7" s="89">
        <f t="shared" si="1"/>
        <v>0.42000209907483932</v>
      </c>
      <c r="J7" s="90">
        <f>+'Yükümlülükler - Liability'!AB3/'Yükümlülükler - Liability'!AC3</f>
        <v>0.43662892167958905</v>
      </c>
      <c r="K7" s="90">
        <f>+'Yükümlülükler - Liability'!AE3/'Yükümlülükler - Liability'!AF3</f>
        <v>0.2814062471989261</v>
      </c>
      <c r="L7" s="90">
        <f>+'Yükümlülükler - Liability'!AE3/'Yükümlülükler - Liability'!AF3</f>
        <v>0.2814062471989261</v>
      </c>
      <c r="M7" s="10" t="s">
        <v>712</v>
      </c>
    </row>
    <row r="8" spans="1:13" ht="13.9" customHeight="1" x14ac:dyDescent="0.3">
      <c r="B8" s="31" t="s">
        <v>713</v>
      </c>
      <c r="C8" s="89">
        <f>+'Varlıklar - Assets'!C21/'Varlıklar - Assets'!E21</f>
        <v>0.57578273191121643</v>
      </c>
      <c r="D8" s="89">
        <f>+'Varlıklar - Assets'!F21/'Varlıklar - Assets'!H21</f>
        <v>0.56732910385406565</v>
      </c>
      <c r="E8" s="89">
        <f>+'Varlıklar - Assets'!I21/'Varlıklar - Assets'!K21</f>
        <v>0.59176916926268919</v>
      </c>
      <c r="F8" s="89">
        <f>+'Varlıklar - Assets'!L21/'Varlıklar - Assets'!N21</f>
        <v>0.6106963291262214</v>
      </c>
      <c r="G8" s="89">
        <f>+'Varlıklar - Assets'!O21/'Varlıklar - Assets'!Q21</f>
        <v>0.58419236000956809</v>
      </c>
      <c r="H8" s="89">
        <f>+'Varlıklar - Assets'!R21/'Varlıklar - Assets'!T21</f>
        <v>0.58816021344326042</v>
      </c>
      <c r="I8" s="89">
        <f>+'Varlıklar - Assets'!U21/'Varlıklar - Assets'!W21</f>
        <v>0.51094134545542691</v>
      </c>
      <c r="J8" s="90">
        <f>+'Varlıklar - Assets'!X21/'Varlıklar - Assets'!Z21</f>
        <v>1</v>
      </c>
      <c r="K8" s="90">
        <f>+'Varlıklar - Assets'!AA21/'Varlıklar - Assets'!AF21</f>
        <v>0.24211897465763307</v>
      </c>
      <c r="L8" s="90">
        <f>+'Varlıklar - Assets'!AD21/'Varlıklar - Assets'!AF21</f>
        <v>0.69109595670484492</v>
      </c>
      <c r="M8" s="10" t="s">
        <v>714</v>
      </c>
    </row>
    <row r="9" spans="1:13" ht="13.5" customHeight="1" x14ac:dyDescent="0.3">
      <c r="B9" s="31" t="s">
        <v>715</v>
      </c>
      <c r="C9" s="89">
        <f t="shared" ref="C9:I9" si="2">1-C8</f>
        <v>0.42421726808878357</v>
      </c>
      <c r="D9" s="89">
        <f t="shared" si="2"/>
        <v>0.43267089614593435</v>
      </c>
      <c r="E9" s="89">
        <f t="shared" si="2"/>
        <v>0.40823083073731081</v>
      </c>
      <c r="F9" s="89">
        <f t="shared" si="2"/>
        <v>0.3893036708737786</v>
      </c>
      <c r="G9" s="89">
        <f t="shared" si="2"/>
        <v>0.41580763999043191</v>
      </c>
      <c r="H9" s="89">
        <f t="shared" si="2"/>
        <v>0.41183978655673958</v>
      </c>
      <c r="I9" s="89">
        <f t="shared" si="2"/>
        <v>0.48905865454457309</v>
      </c>
      <c r="J9" s="90">
        <f>+'Varlıklar - Assets'!Y21/'Varlıklar - Assets'!Z21</f>
        <v>0</v>
      </c>
      <c r="K9" s="90">
        <f>+'Varlıklar - Assets'!AE21/'Varlıklar - Assets'!AF21</f>
        <v>0.30890404329515514</v>
      </c>
      <c r="L9" s="90">
        <f>+'Varlıklar - Assets'!AE21/'Varlıklar - Assets'!AF21</f>
        <v>0.30890404329515514</v>
      </c>
      <c r="M9" s="10" t="s">
        <v>716</v>
      </c>
    </row>
    <row r="10" spans="1:13" ht="13.9" customHeight="1" x14ac:dyDescent="0.3">
      <c r="B10" s="31" t="s">
        <v>717</v>
      </c>
      <c r="C10" s="89">
        <f>+'Varlıklar - Assets'!E21/'Varlıklar - Assets'!E49</f>
        <v>0.49070762992930778</v>
      </c>
      <c r="D10" s="89">
        <f>+'Varlıklar - Assets'!H21/'Varlıklar - Assets'!H49</f>
        <v>0.46133604142388812</v>
      </c>
      <c r="E10" s="89">
        <f>+'Varlıklar - Assets'!K21/'Varlıklar - Assets'!K49</f>
        <v>0.45091697329068647</v>
      </c>
      <c r="F10" s="89">
        <f>+'Varlıklar - Assets'!N21/'Varlıklar - Assets'!N49</f>
        <v>0.50748164663701556</v>
      </c>
      <c r="G10" s="89">
        <f>+'Varlıklar - Assets'!Q21/'Varlıklar - Assets'!Q49</f>
        <v>0.50414949727370839</v>
      </c>
      <c r="H10" s="89">
        <f>+'Varlıklar - Assets'!T21/'Varlıklar - Assets'!T49</f>
        <v>0.52607788838965741</v>
      </c>
      <c r="I10" s="89">
        <f>+'Varlıklar - Assets'!W21/'Varlıklar - Assets'!W49</f>
        <v>0.52072891993260317</v>
      </c>
      <c r="J10" s="90">
        <f>+'Varlıklar - Assets'!Z21/'Varlıklar - Assets'!Z49</f>
        <v>0.2284108082725384</v>
      </c>
      <c r="K10" s="90">
        <f>+'Varlıklar - Assets'!AF21/'Varlıklar - Assets'!AF49</f>
        <v>0.66491568090769737</v>
      </c>
      <c r="L10" s="90">
        <f>+'Varlıklar - Assets'!AF21/'Varlıklar - Assets'!AF49</f>
        <v>0.66491568090769737</v>
      </c>
      <c r="M10" s="10" t="s">
        <v>718</v>
      </c>
    </row>
    <row r="11" spans="1:13" ht="13.9" customHeight="1" x14ac:dyDescent="0.3">
      <c r="B11" s="31" t="s">
        <v>719</v>
      </c>
      <c r="C11" s="89">
        <f>+'Yükümlülükler - Liability'!E3/'Varlıklar - Assets'!E49</f>
        <v>0.69294363229606415</v>
      </c>
      <c r="D11" s="89">
        <f>+'Yükümlülükler - Liability'!H3/'Yükümlülükler - Liability'!H44</f>
        <v>0.65937184176198793</v>
      </c>
      <c r="E11" s="89">
        <f>+'Yükümlülükler - Liability'!K3/'Yükümlülükler - Liability'!K44</f>
        <v>0.6871844764407079</v>
      </c>
      <c r="F11" s="89">
        <f>+'Yükümlülükler - Liability'!N3/'Yükümlülükler - Liability'!N44</f>
        <v>0.73177913685990081</v>
      </c>
      <c r="G11" s="89">
        <f>+'Yükümlülükler - Liability'!Q3/'Yükümlülükler - Liability'!Q44</f>
        <v>0.64823573999962303</v>
      </c>
      <c r="H11" s="89">
        <f>+'Yükümlülükler - Liability'!T3/'Yükümlülükler - Liability'!T44</f>
        <v>0.74170107045782596</v>
      </c>
      <c r="I11" s="89">
        <f>+'Yükümlülükler - Liability'!W3/'Varlıklar - Assets'!W49</f>
        <v>0.69402894254401115</v>
      </c>
      <c r="J11" s="90">
        <f>+'Yükümlülükler - Liability'!Z3/'Varlıklar - Assets'!Z49</f>
        <v>0.49285259020779226</v>
      </c>
      <c r="K11" s="90">
        <f>+'Yükümlülükler - Liability'!AF3/'Yükümlülükler - Liability'!AF44</f>
        <v>0.75716718133384964</v>
      </c>
      <c r="L11" s="90">
        <f>+'Yükümlülükler - Liability'!AF3/'Varlıklar - Assets'!AF49</f>
        <v>0.27379607374091014</v>
      </c>
      <c r="M11" s="10" t="s">
        <v>720</v>
      </c>
    </row>
    <row r="12" spans="1:13" ht="13.9" customHeight="1" x14ac:dyDescent="0.3">
      <c r="B12" s="31" t="s">
        <v>721</v>
      </c>
      <c r="C12" s="89">
        <f>+'Varlıklar - Assets'!E21/'Yükümlülükler - Liability'!E3</f>
        <v>0.70814941801738085</v>
      </c>
      <c r="D12" s="89">
        <f>+'Varlıklar - Assets'!H21/'Yükümlülükler - Liability'!H3</f>
        <v>0.69965990690639113</v>
      </c>
      <c r="E12" s="89">
        <f>+'Varlıklar - Assets'!K21/'Yükümlülükler - Liability'!K3</f>
        <v>0.65618038350665919</v>
      </c>
      <c r="F12" s="89">
        <f>+'Varlıklar - Assets'!N21/'Yükümlülükler - Liability'!N3</f>
        <v>0.69349018177075061</v>
      </c>
      <c r="G12" s="89">
        <f>+'Varlıklar - Assets'!Q21/'Yükümlülükler - Liability'!Q3</f>
        <v>0.7777255497729908</v>
      </c>
      <c r="H12" s="89">
        <f>+'Varlıklar - Assets'!T21/'Yükümlülükler - Liability'!T3</f>
        <v>0.70928559947328651</v>
      </c>
      <c r="I12" s="89">
        <f>+'Varlıklar - Assets'!W21/'Yükümlülükler - Liability'!W3</f>
        <v>0.75029856539388007</v>
      </c>
      <c r="J12" s="90">
        <f>+'Varlıklar - Assets'!Z21/'Yükümlülükler - Liability'!Z3</f>
        <v>0.46344650065902632</v>
      </c>
      <c r="K12" s="90">
        <f>+'Varlıklar - Assets'!AF21/'Yükümlülükler - Liability'!AC3</f>
        <v>0.96662078852673494</v>
      </c>
      <c r="L12" s="90">
        <f>+'Varlıklar - Assets'!AF21/'Yükümlülükler - Liability'!AF3</f>
        <v>2.4285069972803881</v>
      </c>
      <c r="M12" s="10" t="s">
        <v>722</v>
      </c>
    </row>
    <row r="13" spans="1:13" ht="13.9" customHeight="1" x14ac:dyDescent="0.3">
      <c r="B13" s="31" t="s">
        <v>723</v>
      </c>
      <c r="C13" s="89">
        <f>+'Kar-Zarar T. - Profit-Loss St.'!D64/'Varlıklar - Assets'!E49</f>
        <v>2.0355778873718224E-2</v>
      </c>
      <c r="D13" s="89">
        <f>+'Kar-Zarar T. - Profit-Loss St.'!E64/'Varlıklar - Assets'!H49</f>
        <v>1.3880136215094969E-2</v>
      </c>
      <c r="E13" s="89">
        <f>+'Kar-Zarar T. - Profit-Loss St.'!F64/'Varlıklar - Assets'!K49</f>
        <v>2.864134095847955E-2</v>
      </c>
      <c r="F13" s="89">
        <f>+'Kar-Zarar T. - Profit-Loss St.'!G64/'Varlıklar - Assets'!N49</f>
        <v>3.8204369503975551E-2</v>
      </c>
      <c r="G13" s="89">
        <f>+'Kar-Zarar T. - Profit-Loss St.'!H64/'Varlıklar - Assets'!Q49</f>
        <v>1.3036936878012309E-2</v>
      </c>
      <c r="H13" s="89">
        <f>+'Kar-Zarar T. - Profit-Loss St.'!I64/'Varlıklar - Assets'!T49</f>
        <v>2.0473746830718158E-2</v>
      </c>
      <c r="I13" s="89">
        <f>+'Kar-Zarar T. - Profit-Loss St.'!J64/'Varlıklar - Assets'!W49</f>
        <v>6.7002366019558298E-3</v>
      </c>
      <c r="J13" s="90">
        <f>+'Kar-Zarar T. - Profit-Loss St.'!K64/'Varlıklar - Assets'!Z49</f>
        <v>-0.10123739677679085</v>
      </c>
      <c r="K13" s="90">
        <f>+'Kar-Zarar T. - Profit-Loss St.'!L64/'Varlıklar - Assets'!AF49</f>
        <v>1.2704547578635201E-2</v>
      </c>
      <c r="L13" s="90">
        <f>+'Kar-Zarar T. - Profit-Loss St.'!M64/'Varlıklar - Assets'!AF49</f>
        <v>3.9082889100228418E-2</v>
      </c>
      <c r="M13" s="10" t="s">
        <v>724</v>
      </c>
    </row>
    <row r="14" spans="1:13" ht="13.9" customHeight="1" x14ac:dyDescent="0.3">
      <c r="B14" s="31" t="s">
        <v>725</v>
      </c>
      <c r="C14" s="89">
        <f>+'Kar-Zarar T. - Profit-Loss St.'!D64/'Yükümlülükler - Liability'!E26</f>
        <v>0.2523379051830123</v>
      </c>
      <c r="D14" s="89">
        <f>+'Kar-Zarar T. - Profit-Loss St.'!E64/'Yükümlülükler - Liability'!H26</f>
        <v>0.23389555039073318</v>
      </c>
      <c r="E14" s="89">
        <f>+'Kar-Zarar T. - Profit-Loss St.'!F64/'Yükümlülükler - Liability'!K26</f>
        <v>0.29680913053242264</v>
      </c>
      <c r="F14" s="89">
        <f>+'Kar-Zarar T. - Profit-Loss St.'!G64/'Yükümlülükler - Liability'!N26</f>
        <v>0.47846010599365563</v>
      </c>
      <c r="G14" s="89">
        <f>+'Kar-Zarar T. - Profit-Loss St.'!H64/'Yükümlülükler - Liability'!Q26</f>
        <v>0.15298399514306479</v>
      </c>
      <c r="H14" s="89">
        <f>+'Kar-Zarar T. - Profit-Loss St.'!I64/'Yükümlülükler - Liability'!T26</f>
        <v>0.23167356258325489</v>
      </c>
      <c r="I14" s="89">
        <f>+'Kar-Zarar T. - Profit-Loss St.'!J64/'Yükümlülükler - Liability'!W26</f>
        <v>0.15434339702967739</v>
      </c>
      <c r="J14" s="90">
        <f>+'Kar-Zarar T. - Profit-Loss St.'!K64/'Yükümlülükler - Liability'!Z26</f>
        <v>-0.28251924708250364</v>
      </c>
      <c r="K14" s="90">
        <f>+'Kar-Zarar T. - Profit-Loss St.'!L64/'Yükümlülükler - Liability'!AF26</f>
        <v>0.16587359538172783</v>
      </c>
      <c r="L14" s="90">
        <f>+'Kar-Zarar T. - Profit-Loss St.'!M64/'Yükümlülükler - Liability'!AF26</f>
        <v>0.51027549724495214</v>
      </c>
      <c r="M14" s="10" t="s">
        <v>726</v>
      </c>
    </row>
    <row r="15" spans="1:13" ht="13.9" customHeight="1" x14ac:dyDescent="0.3">
      <c r="B15" s="31" t="s">
        <v>727</v>
      </c>
      <c r="C15" s="89">
        <f>+'Kar-Zarar T. - Profit-Loss St.'!D21/'Kar-Zarar T. - Profit-Loss St.'!D35</f>
        <v>0.48964499490241714</v>
      </c>
      <c r="D15" s="89">
        <f>+'Kar-Zarar T. - Profit-Loss St.'!E21/'Kar-Zarar T. - Profit-Loss St.'!E35</f>
        <v>0.40488369640267685</v>
      </c>
      <c r="E15" s="89">
        <f>+'Kar-Zarar T. - Profit-Loss St.'!F21/'Kar-Zarar T. - Profit-Loss St.'!F35</f>
        <v>0.66804320584062704</v>
      </c>
      <c r="F15" s="89">
        <f>+'Kar-Zarar T. - Profit-Loss St.'!G21/'Kar-Zarar T. - Profit-Loss St.'!G35</f>
        <v>0.35225494927692386</v>
      </c>
      <c r="G15" s="89">
        <f>+'Kar-Zarar T. - Profit-Loss St.'!H21/'Kar-Zarar T. - Profit-Loss St.'!H35</f>
        <v>0.25470538935546644</v>
      </c>
      <c r="H15" s="89">
        <f>+'Kar-Zarar T. - Profit-Loss St.'!I21/'Kar-Zarar T. - Profit-Loss St.'!I35</f>
        <v>0.59999935508896451</v>
      </c>
      <c r="I15" s="89">
        <f>+'Kar-Zarar T. - Profit-Loss St.'!J21/'Kar-Zarar T. - Profit-Loss St.'!J35</f>
        <v>0.26908484228629048</v>
      </c>
      <c r="J15" s="90">
        <f>+'Kar-Zarar T. - Profit-Loss St.'!K21/'Kar-Zarar T. - Profit-Loss St.'!K35</f>
        <v>-0.23574239771248653</v>
      </c>
      <c r="K15" s="90">
        <f>+'Kar-Zarar T. - Profit-Loss St.'!L21/'Kar-Zarar T. - Profit-Loss St.'!L35</f>
        <v>0.33581410011920626</v>
      </c>
      <c r="L15" s="90">
        <f>+'Kar-Zarar T. - Profit-Loss St.'!M21/'Kar-Zarar T. - Profit-Loss St.'!M35</f>
        <v>0.5033239437327478</v>
      </c>
      <c r="M15" s="10" t="s">
        <v>728</v>
      </c>
    </row>
    <row r="16" spans="1:13" ht="13.9" customHeight="1" x14ac:dyDescent="0.3">
      <c r="B16" s="31" t="s">
        <v>729</v>
      </c>
      <c r="C16" s="89">
        <f>+'Kar-Zarar T. - Profit-Loss St.'!D22/'Kar-Zarar T. - Profit-Loss St.'!D35</f>
        <v>0.12872244245869496</v>
      </c>
      <c r="D16" s="89">
        <f>+'Kar-Zarar T. - Profit-Loss St.'!E22/'Kar-Zarar T. - Profit-Loss St.'!E35</f>
        <v>0.18431240712075858</v>
      </c>
      <c r="E16" s="89">
        <f>+'Kar-Zarar T. - Profit-Loss St.'!F22/'Kar-Zarar T. - Profit-Loss St.'!F35</f>
        <v>0.11545573435236432</v>
      </c>
      <c r="F16" s="89">
        <f>+'Kar-Zarar T. - Profit-Loss St.'!G22/'Kar-Zarar T. - Profit-Loss St.'!G35</f>
        <v>9.7812675554954001E-2</v>
      </c>
      <c r="G16" s="89">
        <f>+'Kar-Zarar T. - Profit-Loss St.'!H22/'Kar-Zarar T. - Profit-Loss St.'!H35</f>
        <v>0.3005851624575524</v>
      </c>
      <c r="H16" s="89">
        <f>+'Kar-Zarar T. - Profit-Loss St.'!I22/'Kar-Zarar T. - Profit-Loss St.'!I35</f>
        <v>3.1096623795889452E-2</v>
      </c>
      <c r="I16" s="89">
        <f>+'Kar-Zarar T. - Profit-Loss St.'!J22/'Kar-Zarar T. - Profit-Loss St.'!J35</f>
        <v>0.19019471508534044</v>
      </c>
      <c r="J16" s="90">
        <f>+'Kar-Zarar T. - Profit-Loss St.'!K22/'Kar-Zarar T. - Profit-Loss St.'!K35</f>
        <v>-2.79304750124496E-2</v>
      </c>
      <c r="K16" s="90">
        <f>+'Kar-Zarar T. - Profit-Loss St.'!L22/'Kar-Zarar T. - Profit-Loss St.'!L35</f>
        <v>-1.8123014694602504E-2</v>
      </c>
      <c r="L16" s="90">
        <f>+'Kar-Zarar T. - Profit-Loss St.'!M22/'Kar-Zarar T. - Profit-Loss St.'!M35</f>
        <v>5.9357371925230343E-2</v>
      </c>
      <c r="M16" s="10" t="s">
        <v>730</v>
      </c>
    </row>
  </sheetData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Varlıklar - Assets</vt:lpstr>
      <vt:lpstr>Yükümlülükler - Liability</vt:lpstr>
      <vt:lpstr>Nazım H.-Off Bal. Sh  </vt:lpstr>
      <vt:lpstr>Kar-Zarar T. - Profit-Loss St.</vt:lpstr>
      <vt:lpstr>Nak Ak. Tab.-Cash F. St</vt:lpstr>
      <vt:lpstr>Rasyolar-Ratios</vt:lpstr>
      <vt:lpstr>'Kar-Zarar T. - Profit-Loss St.'!Yazdırma_Alanı</vt:lpstr>
      <vt:lpstr>'Nak Ak. Tab.-Cash F. St'!Yazdırma_Alanı</vt:lpstr>
      <vt:lpstr>'Nazım H.-Off Bal. Sh  '!Yazdırma_Alanı</vt:lpstr>
      <vt:lpstr>'Rasyolar-Ratios'!Yazdırma_Alanı</vt:lpstr>
      <vt:lpstr>'Varlıklar - Assets'!Yazdırma_Alanı</vt:lpstr>
      <vt:lpstr>'Yükümlülükler - Liability'!Yazdırma_Alanı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</dc:creator>
  <cp:lastModifiedBy>Hatice Tonbul - TKBB</cp:lastModifiedBy>
  <dcterms:created xsi:type="dcterms:W3CDTF">2015-06-05T18:17:20Z</dcterms:created>
  <dcterms:modified xsi:type="dcterms:W3CDTF">2025-05-13T09:32:56Z</dcterms:modified>
</cp:coreProperties>
</file>